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BS\Common\Division of Banking\Banks and Trust\BT_ADMIN\COMPLIANCE\OCC Fee Calculator\"/>
    </mc:Choice>
  </mc:AlternateContent>
  <xr:revisionPtr revIDLastSave="0" documentId="13_ncr:1_{819C45DC-FDE0-41CD-A74B-34453EE562B3}" xr6:coauthVersionLast="36" xr6:coauthVersionMax="36" xr10:uidLastSave="{00000000-0000-0000-0000-000000000000}"/>
  <bookViews>
    <workbookView showSheetTabs="0" xWindow="0" yWindow="-30" windowWidth="15450" windowHeight="6150" xr2:uid="{00000000-000D-0000-FFFF-FFFF00000000}"/>
  </bookViews>
  <sheets>
    <sheet name="OCC Calc 2007 (calc)" sheetId="2" r:id="rId1"/>
  </sheets>
  <definedNames>
    <definedName name="Assets" localSheetId="0">'OCC Calc 2007 (calc)'!$C$3</definedName>
    <definedName name="Assets">#REF!</definedName>
    <definedName name="_xlnm.Print_Area" localSheetId="0">'OCC Calc 2007 (calc)'!$A$1:$H$14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2" l="1"/>
  <c r="G13" i="2"/>
  <c r="H15" i="2"/>
  <c r="G15" i="2"/>
  <c r="F15" i="2"/>
  <c r="H14" i="2"/>
  <c r="F14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H6" i="2"/>
  <c r="H7" i="2"/>
  <c r="H8" i="2"/>
  <c r="H9" i="2"/>
  <c r="H10" i="2"/>
  <c r="H11" i="2"/>
  <c r="H12" i="2"/>
  <c r="H13" i="2"/>
  <c r="H5" i="2"/>
  <c r="E5" i="2"/>
</calcChain>
</file>

<file path=xl/sharedStrings.xml><?xml version="1.0" encoding="utf-8"?>
<sst xmlns="http://schemas.openxmlformats.org/spreadsheetml/2006/main" count="11" uniqueCount="11">
  <si>
    <t>Over</t>
  </si>
  <si>
    <t>Not Over</t>
  </si>
  <si>
    <t>This Amount</t>
  </si>
  <si>
    <t>Plus</t>
  </si>
  <si>
    <t>Semi-Annual Fees</t>
  </si>
  <si>
    <t>Annual Fees</t>
  </si>
  <si>
    <t xml:space="preserve">BANK NAME: </t>
  </si>
  <si>
    <t>OCC FEE CALCULATOR                 -- as interpreted by DFPR/Division of Banking</t>
  </si>
  <si>
    <t>Your Maximum Fee Indicator</t>
  </si>
  <si>
    <r>
      <t xml:space="preserve">ASSETS </t>
    </r>
    <r>
      <rPr>
        <sz val="9"/>
        <rFont val="Arial"/>
        <family val="2"/>
      </rPr>
      <t xml:space="preserve">(in </t>
    </r>
    <r>
      <rPr>
        <i/>
        <sz val="9"/>
        <rFont val="Arial"/>
        <family val="2"/>
      </rPr>
      <t>thousands)</t>
    </r>
    <r>
      <rPr>
        <b/>
        <sz val="10"/>
        <rFont val="Arial"/>
        <family val="2"/>
      </rPr>
      <t>:</t>
    </r>
  </si>
  <si>
    <r>
      <t xml:space="preserve">of Excess over 
</t>
    </r>
    <r>
      <rPr>
        <i/>
        <sz val="9"/>
        <rFont val="Arial"/>
        <family val="2"/>
      </rPr>
      <t>(thousands)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</si>
</sst>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.000000000"/>
    <numFmt numFmtId="165" formatCode="&quot;$&quot;#,##0.00"/>
    <numFmt numFmtId="166" formatCode="&quot;$&quot;#,##0"/>
  </numFmts>
  <fonts count="15">
    <font>
      <sz val="10"/>
      <name val="Arial"/>
    </font>
    <font>
      <b/>
      <sz val="10"/>
      <name val="Arial"/>
      <family val="2"/>
    </font>
    <font>
      <b/>
      <sz val="12"/>
      <color indexed="12"/>
      <name val="TimesNewRomanPS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3"/>
      <name val="TimesNewRomanPS"/>
    </font>
    <font>
      <i/>
      <sz val="14"/>
      <name val="TimesNewRomanPS"/>
      <family val="1"/>
    </font>
    <font>
      <sz val="14"/>
      <name val="Arial"/>
      <family val="2"/>
    </font>
    <font>
      <b/>
      <sz val="12"/>
      <name val="TimesNewRomanPS"/>
      <family val="1"/>
    </font>
    <font>
      <b/>
      <i/>
      <sz val="10"/>
      <color indexed="12"/>
      <name val="Century Schoolbook"/>
      <family val="1"/>
    </font>
    <font>
      <sz val="9"/>
      <name val="Arial"/>
      <family val="2"/>
    </font>
    <font>
      <b/>
      <sz val="11"/>
      <name val="TimesNewRomanPS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44" fontId="1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2" borderId="1" xfId="0" applyFont="1" applyFill="1" applyBorder="1" applyAlignment="1" applyProtection="1">
      <alignment horizontal="left" indent="1"/>
      <protection locked="0"/>
    </xf>
    <xf numFmtId="1" fontId="0" fillId="2" borderId="2" xfId="0" applyNumberFormat="1" applyFill="1" applyBorder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165" fontId="0" fillId="0" borderId="0" xfId="0" applyNumberFormat="1"/>
    <xf numFmtId="5" fontId="2" fillId="2" borderId="4" xfId="0" applyNumberFormat="1" applyFont="1" applyFill="1" applyBorder="1" applyAlignment="1" applyProtection="1">
      <alignment horizontal="center"/>
      <protection locked="0"/>
    </xf>
    <xf numFmtId="166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165" fontId="3" fillId="4" borderId="5" xfId="0" applyNumberFormat="1" applyFont="1" applyFill="1" applyBorder="1" applyAlignment="1" applyProtection="1">
      <alignment horizontal="center" vertical="center" wrapText="1"/>
    </xf>
    <xf numFmtId="166" fontId="0" fillId="5" borderId="5" xfId="0" applyNumberFormat="1" applyFill="1" applyBorder="1" applyProtection="1"/>
    <xf numFmtId="166" fontId="0" fillId="0" borderId="5" xfId="0" applyNumberFormat="1" applyBorder="1" applyProtection="1"/>
    <xf numFmtId="165" fontId="0" fillId="0" borderId="5" xfId="0" applyNumberFormat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Continuous" vertical="center"/>
    </xf>
    <xf numFmtId="0" fontId="7" fillId="3" borderId="7" xfId="0" applyFont="1" applyFill="1" applyBorder="1" applyAlignment="1" applyProtection="1">
      <alignment horizontal="centerContinuous" vertical="center"/>
    </xf>
    <xf numFmtId="0" fontId="8" fillId="3" borderId="7" xfId="0" applyFont="1" applyFill="1" applyBorder="1" applyAlignment="1" applyProtection="1">
      <alignment horizontal="centerContinuous" vertical="center"/>
    </xf>
    <xf numFmtId="0" fontId="8" fillId="3" borderId="8" xfId="0" applyFont="1" applyFill="1" applyBorder="1" applyAlignment="1" applyProtection="1">
      <alignment horizontal="centerContinuous" vertical="center"/>
    </xf>
    <xf numFmtId="0" fontId="9" fillId="0" borderId="9" xfId="0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0" fontId="0" fillId="0" borderId="10" xfId="0" applyBorder="1" applyProtection="1"/>
    <xf numFmtId="0" fontId="12" fillId="0" borderId="9" xfId="0" applyFont="1" applyBorder="1" applyAlignment="1" applyProtection="1">
      <alignment horizontal="centerContinuous" vertical="center"/>
    </xf>
    <xf numFmtId="0" fontId="0" fillId="0" borderId="0" xfId="0" applyBorder="1" applyAlignment="1" applyProtection="1">
      <alignment horizontal="centerContinuous" vertical="center"/>
    </xf>
    <xf numFmtId="0" fontId="0" fillId="0" borderId="0" xfId="0" applyBorder="1"/>
    <xf numFmtId="0" fontId="0" fillId="0" borderId="0" xfId="0" applyBorder="1" applyProtection="1"/>
    <xf numFmtId="166" fontId="3" fillId="4" borderId="11" xfId="0" applyNumberFormat="1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166" fontId="0" fillId="5" borderId="11" xfId="0" applyNumberFormat="1" applyFill="1" applyBorder="1" applyProtection="1"/>
    <xf numFmtId="165" fontId="0" fillId="0" borderId="12" xfId="0" applyNumberFormat="1" applyBorder="1" applyAlignment="1" applyProtection="1">
      <alignment horizontal="center"/>
    </xf>
    <xf numFmtId="166" fontId="0" fillId="5" borderId="13" xfId="0" applyNumberFormat="1" applyFill="1" applyBorder="1" applyProtection="1"/>
    <xf numFmtId="166" fontId="0" fillId="5" borderId="14" xfId="0" applyNumberFormat="1" applyFill="1" applyBorder="1" applyProtection="1"/>
    <xf numFmtId="166" fontId="0" fillId="0" borderId="14" xfId="0" applyNumberFormat="1" applyBorder="1" applyProtection="1"/>
    <xf numFmtId="165" fontId="0" fillId="0" borderId="14" xfId="0" applyNumberFormat="1" applyBorder="1" applyAlignment="1" applyProtection="1">
      <alignment horizontal="center"/>
    </xf>
    <xf numFmtId="165" fontId="0" fillId="0" borderId="15" xfId="0" applyNumberFormat="1" applyBorder="1" applyAlignment="1" applyProtection="1">
      <alignment horizontal="center"/>
    </xf>
    <xf numFmtId="164" fontId="13" fillId="0" borderId="5" xfId="1" applyNumberFormat="1" applyBorder="1" applyProtection="1"/>
    <xf numFmtId="164" fontId="13" fillId="0" borderId="5" xfId="1" applyNumberFormat="1" applyBorder="1" applyAlignment="1" applyProtection="1">
      <alignment wrapText="1"/>
    </xf>
    <xf numFmtId="164" fontId="13" fillId="0" borderId="14" xfId="1" applyNumberFormat="1" applyBorder="1" applyProtection="1"/>
  </cellXfs>
  <cellStyles count="4">
    <cellStyle name="Currency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BEB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="98" zoomScaleNormal="98" workbookViewId="0">
      <selection activeCell="F14" sqref="F14:F15"/>
    </sheetView>
  </sheetViews>
  <sheetFormatPr defaultRowHeight="12.75"/>
  <cols>
    <col min="1" max="1" width="12.140625" customWidth="1"/>
    <col min="2" max="2" width="12.28515625" customWidth="1"/>
    <col min="3" max="3" width="16.7109375" customWidth="1"/>
    <col min="4" max="4" width="12.5703125" customWidth="1"/>
    <col min="5" max="5" width="13.5703125" customWidth="1"/>
    <col min="6" max="6" width="16.85546875" bestFit="1" customWidth="1"/>
    <col min="7" max="7" width="16.7109375" customWidth="1"/>
    <col min="8" max="8" width="19.28515625" customWidth="1"/>
    <col min="9" max="9" width="10" customWidth="1"/>
  </cols>
  <sheetData>
    <row r="1" spans="1:9" ht="24" customHeight="1" thickBot="1">
      <c r="A1" s="15" t="s">
        <v>7</v>
      </c>
      <c r="B1" s="16"/>
      <c r="C1" s="16"/>
      <c r="D1" s="17"/>
      <c r="E1" s="17"/>
      <c r="F1" s="17"/>
      <c r="G1" s="17"/>
      <c r="H1" s="18"/>
      <c r="I1" s="1"/>
    </row>
    <row r="2" spans="1:9" ht="16.5" thickBot="1">
      <c r="A2" s="19" t="s">
        <v>6</v>
      </c>
      <c r="B2" s="20"/>
      <c r="C2" s="2"/>
      <c r="D2" s="3"/>
      <c r="E2" s="4"/>
      <c r="F2" s="4"/>
      <c r="G2" s="4"/>
      <c r="H2" s="5"/>
    </row>
    <row r="3" spans="1:9" ht="15.75">
      <c r="A3" s="22" t="s">
        <v>9</v>
      </c>
      <c r="B3" s="23"/>
      <c r="C3" s="7">
        <v>0</v>
      </c>
      <c r="D3" s="24"/>
      <c r="E3" s="25"/>
      <c r="F3" s="25"/>
      <c r="G3" s="25"/>
      <c r="H3" s="21"/>
    </row>
    <row r="4" spans="1:9" ht="25.5">
      <c r="A4" s="26" t="s">
        <v>0</v>
      </c>
      <c r="B4" s="8" t="s">
        <v>1</v>
      </c>
      <c r="C4" s="8" t="s">
        <v>2</v>
      </c>
      <c r="D4" s="9" t="s">
        <v>3</v>
      </c>
      <c r="E4" s="10" t="s">
        <v>10</v>
      </c>
      <c r="F4" s="11" t="s">
        <v>4</v>
      </c>
      <c r="G4" s="8" t="s">
        <v>5</v>
      </c>
      <c r="H4" s="27" t="s">
        <v>8</v>
      </c>
    </row>
    <row r="5" spans="1:9" ht="15">
      <c r="A5" s="28">
        <v>0</v>
      </c>
      <c r="B5" s="12">
        <v>2000</v>
      </c>
      <c r="C5" s="12">
        <v>5548</v>
      </c>
      <c r="D5" s="35">
        <v>0</v>
      </c>
      <c r="E5" s="13">
        <f t="shared" ref="E5" si="0">A5</f>
        <v>0</v>
      </c>
      <c r="F5" s="14" t="str">
        <f t="shared" ref="F5:F13" si="1">IF(AND(Assets&gt;A5,Assets&lt;=B5),C5+((Assets-A5)*1000)*D5,"**")</f>
        <v>**</v>
      </c>
      <c r="G5" s="14" t="str">
        <f t="shared" ref="G5:G12" si="2">IF(AND(Assets&gt;A5,Assets&lt;=B5),(C5+((Assets-A5)*1000)*D5)*2,"**")</f>
        <v>**</v>
      </c>
      <c r="H5" s="29" t="str">
        <f t="shared" ref="H5:H13" si="3">IF(AND(Assets&gt;$A5,Assets&lt;=$B5),"Your Maximum Fees","•")</f>
        <v>•</v>
      </c>
    </row>
    <row r="6" spans="1:9" ht="15">
      <c r="A6" s="28">
        <v>2000</v>
      </c>
      <c r="B6" s="12">
        <v>20000</v>
      </c>
      <c r="C6" s="12">
        <v>5548</v>
      </c>
      <c r="D6" s="35">
        <v>2.19058E-4</v>
      </c>
      <c r="E6" s="13">
        <v>2000</v>
      </c>
      <c r="F6" s="14" t="str">
        <f t="shared" si="1"/>
        <v>**</v>
      </c>
      <c r="G6" s="14" t="str">
        <f t="shared" si="2"/>
        <v>**</v>
      </c>
      <c r="H6" s="29" t="str">
        <f t="shared" si="3"/>
        <v>•</v>
      </c>
    </row>
    <row r="7" spans="1:9" ht="15">
      <c r="A7" s="28">
        <v>20000</v>
      </c>
      <c r="B7" s="12">
        <v>100000</v>
      </c>
      <c r="C7" s="12">
        <v>9491</v>
      </c>
      <c r="D7" s="35">
        <v>1.7524500000000001E-4</v>
      </c>
      <c r="E7" s="13">
        <v>20000</v>
      </c>
      <c r="F7" s="14" t="str">
        <f t="shared" si="1"/>
        <v>**</v>
      </c>
      <c r="G7" s="14" t="str">
        <f t="shared" si="2"/>
        <v>**</v>
      </c>
      <c r="H7" s="29" t="str">
        <f t="shared" si="3"/>
        <v>•</v>
      </c>
    </row>
    <row r="8" spans="1:9" ht="15">
      <c r="A8" s="28">
        <v>100000</v>
      </c>
      <c r="B8" s="12">
        <v>200000</v>
      </c>
      <c r="C8" s="12">
        <v>23510</v>
      </c>
      <c r="D8" s="35">
        <v>1.13904E-4</v>
      </c>
      <c r="E8" s="13">
        <v>100000</v>
      </c>
      <c r="F8" s="14" t="str">
        <f t="shared" si="1"/>
        <v>**</v>
      </c>
      <c r="G8" s="14" t="str">
        <f t="shared" si="2"/>
        <v>**</v>
      </c>
      <c r="H8" s="29" t="str">
        <f t="shared" si="3"/>
        <v>•</v>
      </c>
    </row>
    <row r="9" spans="1:9" ht="15">
      <c r="A9" s="28">
        <v>200000</v>
      </c>
      <c r="B9" s="12">
        <v>1000000</v>
      </c>
      <c r="C9" s="12">
        <v>34900</v>
      </c>
      <c r="D9" s="35">
        <v>9.6380999999999998E-5</v>
      </c>
      <c r="E9" s="13">
        <v>200000</v>
      </c>
      <c r="F9" s="14" t="str">
        <f t="shared" si="1"/>
        <v>**</v>
      </c>
      <c r="G9" s="14" t="str">
        <f t="shared" si="2"/>
        <v>**</v>
      </c>
      <c r="H9" s="29" t="str">
        <f t="shared" si="3"/>
        <v>•</v>
      </c>
    </row>
    <row r="10" spans="1:9" ht="15">
      <c r="A10" s="28">
        <v>1000000</v>
      </c>
      <c r="B10" s="12">
        <v>2000000</v>
      </c>
      <c r="C10" s="12">
        <v>112004</v>
      </c>
      <c r="D10" s="35">
        <v>7.8856999999999994E-5</v>
      </c>
      <c r="E10" s="13">
        <v>1000000</v>
      </c>
      <c r="F10" s="14" t="str">
        <f t="shared" si="1"/>
        <v>**</v>
      </c>
      <c r="G10" s="14" t="str">
        <f t="shared" si="2"/>
        <v>**</v>
      </c>
      <c r="H10" s="29" t="str">
        <f t="shared" si="3"/>
        <v>•</v>
      </c>
    </row>
    <row r="11" spans="1:9" ht="15">
      <c r="A11" s="28">
        <v>2000000</v>
      </c>
      <c r="B11" s="12">
        <v>6000000</v>
      </c>
      <c r="C11" s="12">
        <v>190861</v>
      </c>
      <c r="D11" s="36">
        <v>7.0093999999999997E-5</v>
      </c>
      <c r="E11" s="13">
        <v>2000000</v>
      </c>
      <c r="F11" s="14" t="str">
        <f t="shared" si="1"/>
        <v>**</v>
      </c>
      <c r="G11" s="14" t="str">
        <f t="shared" si="2"/>
        <v>**</v>
      </c>
      <c r="H11" s="29" t="str">
        <f t="shared" si="3"/>
        <v>•</v>
      </c>
    </row>
    <row r="12" spans="1:9" ht="15">
      <c r="A12" s="28">
        <v>6000000</v>
      </c>
      <c r="B12" s="12">
        <v>20000000</v>
      </c>
      <c r="C12" s="12">
        <v>471237</v>
      </c>
      <c r="D12" s="35">
        <v>5.9642999999999998E-5</v>
      </c>
      <c r="E12" s="13">
        <v>6000000</v>
      </c>
      <c r="F12" s="14" t="str">
        <f t="shared" si="1"/>
        <v>**</v>
      </c>
      <c r="G12" s="14" t="str">
        <f t="shared" si="2"/>
        <v>**</v>
      </c>
      <c r="H12" s="29" t="str">
        <f t="shared" si="3"/>
        <v>•</v>
      </c>
    </row>
    <row r="13" spans="1:9" ht="15">
      <c r="A13" s="28">
        <v>20000000</v>
      </c>
      <c r="B13" s="12">
        <v>40000000</v>
      </c>
      <c r="C13" s="12">
        <v>1306239</v>
      </c>
      <c r="D13" s="35">
        <v>4.4928000000000001E-5</v>
      </c>
      <c r="E13" s="13">
        <v>20000000</v>
      </c>
      <c r="F13" s="14" t="str">
        <f t="shared" si="1"/>
        <v>**</v>
      </c>
      <c r="G13" s="14" t="str">
        <f>IF(AND(Assets&gt;A13,Assets&lt;=B13),(C13+((Assets-A13)*1000)*D13)*2,"**")</f>
        <v>**</v>
      </c>
      <c r="H13" s="29" t="str">
        <f t="shared" si="3"/>
        <v>•</v>
      </c>
    </row>
    <row r="14" spans="1:9" ht="15">
      <c r="A14" s="28">
        <v>40000000</v>
      </c>
      <c r="B14" s="12">
        <v>250000000</v>
      </c>
      <c r="C14" s="12">
        <v>2204799</v>
      </c>
      <c r="D14" s="35">
        <v>3.5102999999999999E-5</v>
      </c>
      <c r="E14" s="13">
        <v>40000000</v>
      </c>
      <c r="F14" s="14" t="str">
        <f>IF(Assets&gt;A14,C14+((Assets-A14)*1000)*D14,"**")</f>
        <v>**</v>
      </c>
      <c r="G14" s="14" t="str">
        <f>IF(AND(Assets&gt;A14,Assets&lt;=B14),(C14+((Assets-A14)*1000)*D14)*2,"**")</f>
        <v>**</v>
      </c>
      <c r="H14" s="29" t="str">
        <f>IF(Assets&gt;$A14,"Your Maximum Fees","•")</f>
        <v>•</v>
      </c>
    </row>
    <row r="15" spans="1:9" ht="15.75" thickBot="1">
      <c r="A15" s="30">
        <v>250000000</v>
      </c>
      <c r="B15" s="31"/>
      <c r="C15" s="31">
        <v>9576429</v>
      </c>
      <c r="D15" s="37">
        <v>3.4751E-5</v>
      </c>
      <c r="E15" s="32">
        <v>250000000</v>
      </c>
      <c r="F15" s="33" t="str">
        <f>IF(Assets&gt;A15,C15+((Assets-A15)*1000)*D15,"**")</f>
        <v>**</v>
      </c>
      <c r="G15" s="33" t="str">
        <f>IF(Assets&gt;A15,(C15+((Assets-A15)*1000)*D15)*2,"**")</f>
        <v>**</v>
      </c>
      <c r="H15" s="34" t="str">
        <f>IF(Assets&gt;$A15,"Your Maximum Fees","•")</f>
        <v>•</v>
      </c>
    </row>
    <row r="18" spans="2:3">
      <c r="B18" s="6"/>
      <c r="C18" s="6"/>
    </row>
    <row r="19" spans="2:3">
      <c r="B19" s="6"/>
      <c r="C19" s="6"/>
    </row>
  </sheetData>
  <sheetProtection algorithmName="SHA-512" hashValue="M9X5dJp/0hlig4z8gldJRZybqssnpRXXTPXwp7xm61vUem1ooO+llzO+JPUyqMdhhsH5rAIRHTK/JkHZ/C/49w==" saltValue="B+xWC1K3rJO7QekT8fKpVA==" spinCount="100000" sheet="1" objects="1" scenarios="1"/>
  <printOptions horizontalCentered="1"/>
  <pageMargins left="0.49" right="0.42" top="1" bottom="1" header="0.5" footer="0.5"/>
  <pageSetup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OCC Calc 2007 (calc)</vt:lpstr>
      <vt:lpstr>'OCC Calc 2007 (calc)'!Assets</vt:lpstr>
      <vt:lpstr>'OCC Calc 2007 (calc)'!Print_Area</vt:lpstr>
    </vt:vector>
  </TitlesOfParts>
  <Company>State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 of Financial &amp; Professional Regulation</dc:creator>
  <cp:lastModifiedBy>Cowles, Rachel</cp:lastModifiedBy>
  <cp:lastPrinted>2019-06-21T16:50:54Z</cp:lastPrinted>
  <dcterms:created xsi:type="dcterms:W3CDTF">2007-07-31T17:19:22Z</dcterms:created>
  <dcterms:modified xsi:type="dcterms:W3CDTF">2019-07-02T18:52:48Z</dcterms:modified>
</cp:coreProperties>
</file>