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26"/>
  <workbookPr defaultThemeVersion="124226"/>
  <mc:AlternateContent xmlns:mc="http://schemas.openxmlformats.org/markup-compatibility/2006">
    <mc:Choice Requires="x15">
      <x15ac:absPath xmlns:x15ac="http://schemas.microsoft.com/office/spreadsheetml/2010/11/ac" url="H:\DFPRWEB\Website\Banks\CBT\COMCL\"/>
    </mc:Choice>
  </mc:AlternateContent>
  <workbookProtection workbookAlgorithmName="SHA-512" workbookHashValue="3DiKaN6UX9GNvCNJ/a92xmLzzyXqgsqEXsoiLsRgmYJ9f6y+Yw0bVUNkLyMQyuhvuHars1DSYxqJqyay5kBCgA==" workbookSaltValue="cC69br/0cBmugC2mm+Nz3w==" workbookSpinCount="100000" lockStructure="1"/>
  <bookViews>
    <workbookView xWindow="3045" yWindow="225" windowWidth="15480" windowHeight="11640" activeTab="1"/>
  </bookViews>
  <sheets>
    <sheet name="Start Here for INSTRUCTIONS " sheetId="2" r:id="rId1"/>
    <sheet name="CallFeeCalculator for Website" sheetId="3" r:id="rId2"/>
  </sheets>
  <definedNames>
    <definedName name="_xlnm.Print_Area" localSheetId="1">'CallFeeCalculator for Website'!$A$2:$H$31</definedName>
  </definedNames>
  <calcPr calcId="171027"/>
</workbook>
</file>

<file path=xl/calcChain.xml><?xml version="1.0" encoding="utf-8"?>
<calcChain xmlns="http://schemas.openxmlformats.org/spreadsheetml/2006/main">
  <c r="G15" i="3" l="1"/>
  <c r="G16" i="3" l="1"/>
  <c r="G17" i="3"/>
  <c r="G18" i="3"/>
  <c r="G19" i="3"/>
  <c r="G20" i="3"/>
  <c r="G21" i="3"/>
  <c r="G22" i="3"/>
  <c r="G23" i="3"/>
  <c r="G24" i="3" l="1"/>
  <c r="G26" i="3" s="1"/>
</calcChain>
</file>

<file path=xl/sharedStrings.xml><?xml version="1.0" encoding="utf-8"?>
<sst xmlns="http://schemas.openxmlformats.org/spreadsheetml/2006/main" count="45" uniqueCount="39">
  <si>
    <t xml:space="preserve">BANK NAME: </t>
  </si>
  <si>
    <t xml:space="preserve">BANK ASSETS (000): </t>
  </si>
  <si>
    <t>Instructions:  When entering assets, enter them as thousands</t>
  </si>
  <si>
    <t>Fee Rate</t>
  </si>
  <si>
    <t>Per</t>
  </si>
  <si>
    <t>of the First</t>
  </si>
  <si>
    <t>of the Next</t>
  </si>
  <si>
    <t>Over</t>
  </si>
  <si>
    <t>Estimated Total Quarterly Fee:</t>
  </si>
  <si>
    <t xml:space="preserve">*State Banks are billed on a quarterly basis.  The total annual fee is calculated and  </t>
  </si>
  <si>
    <t>then divided by 4 quarters to determine a quarterly fee for each bank.</t>
  </si>
  <si>
    <t>TOTAL VARIABLE FEE</t>
  </si>
  <si>
    <t>CALL REPORT FEE CALCULATOR                 -- BANKS AND TRUSTS --                 CLEAR FEE SCHEDULE GENERATOR</t>
  </si>
  <si>
    <r>
      <t xml:space="preserve">Asset Level  </t>
    </r>
    <r>
      <rPr>
        <sz val="12"/>
        <rFont val="TimesNewRomanPS"/>
      </rPr>
      <t>(thousands)</t>
    </r>
  </si>
  <si>
    <t xml:space="preserve">  </t>
  </si>
  <si>
    <t>CALL REPORT CALCULATOR - SAVINGS BANKS</t>
  </si>
  <si>
    <t>DIVISION OF BANKING  (Schedule effective August 18, 2017):</t>
  </si>
  <si>
    <t>This fee schedule shows the Call Report Fees of IDFPR/DOB.</t>
  </si>
  <si>
    <t>ENTER YOUR INFORMATION:</t>
  </si>
  <si>
    <r>
      <rPr>
        <i/>
        <sz val="12"/>
        <rFont val="Arial"/>
        <family val="2"/>
      </rPr>
      <t xml:space="preserve">This schedule is in accordance with the Savings Bank Act {205 ILCS 205/9002.5} &amp; P.A. 100-0232, amended August 18, 2017. To view this Legislation in its entirety, </t>
    </r>
    <r>
      <rPr>
        <i/>
        <u/>
        <sz val="12"/>
        <color theme="10"/>
        <rFont val="Arial"/>
        <family val="2"/>
      </rPr>
      <t>click here.</t>
    </r>
  </si>
  <si>
    <t>The legislation that governs the amount you are billed each quarter was changed on August 18, 2017:</t>
  </si>
  <si>
    <t>1)</t>
  </si>
  <si>
    <t>Savings Banks will no longer be billed for Examination fees after each bank examination.</t>
  </si>
  <si>
    <t>2)</t>
  </si>
  <si>
    <t>You will now be billed based on your quarterly assets, as reported on your Call Reports, which are submitted to the FDIC.</t>
  </si>
  <si>
    <t>3)</t>
  </si>
  <si>
    <t>(i.e., On 9/30/17, we will bill based on June 30th assets. On 12/31/2017, we will bill on September 30th assets, and so on.</t>
  </si>
  <si>
    <t>Begin by entering your bank name and total assets from your most recent Call Report (F031, F041 or F051).</t>
  </si>
  <si>
    <t>Step #1</t>
  </si>
  <si>
    <t>Step #2</t>
  </si>
  <si>
    <t>Be sure to sent all assets in thousands, just as you do on your call report.</t>
  </si>
  <si>
    <t>Step #3</t>
  </si>
  <si>
    <t>If you wish to save these figures for a later time, you must save this file to your computer as another name.</t>
  </si>
  <si>
    <r>
      <rPr>
        <b/>
        <i/>
        <sz val="10"/>
        <rFont val="Arial"/>
        <family val="2"/>
      </rPr>
      <t xml:space="preserve">REMEMBER: </t>
    </r>
    <r>
      <rPr>
        <i/>
        <sz val="10"/>
        <rFont val="Arial"/>
        <family val="2"/>
      </rPr>
      <t xml:space="preserve"> If your assets go up or down, so will your fees.</t>
    </r>
  </si>
  <si>
    <r>
      <t xml:space="preserve">Should you have any questions or problems with this calculator, please feel free to contact our Compliance Supervisor at (217) 524-5364, or our general office at (217) 785-2900, or by e-mailing </t>
    </r>
    <r>
      <rPr>
        <b/>
        <u/>
        <sz val="10"/>
        <color rgb="FF0070C0"/>
        <rFont val="Arial"/>
        <family val="2"/>
      </rPr>
      <t>IL.BANKS@Illinois.gov</t>
    </r>
    <r>
      <rPr>
        <sz val="10"/>
        <rFont val="Arial"/>
        <family val="2"/>
      </rPr>
      <t xml:space="preserve"> . </t>
    </r>
  </si>
  <si>
    <t>This spreadsheet is the foundation on which all State Banks are billed for their quarterly Regulatory Fees.  They also have other fees, but this calculator is only for use by the Savings Banks or Savings Banks with Trust Departments.  Your institutions are referred to as "Thrifts".</t>
  </si>
  <si>
    <t>As we cannot use the assets immediately from the current quarter, the Department bills are based on the previous quarter's assets.</t>
  </si>
  <si>
    <r>
      <t>Ensure you enter the correct number (</t>
    </r>
    <r>
      <rPr>
        <b/>
        <i/>
        <sz val="12"/>
        <rFont val="Arial"/>
        <family val="2"/>
      </rPr>
      <t>Schedule RC, Line 12</t>
    </r>
    <r>
      <rPr>
        <sz val="12"/>
        <rFont val="Arial"/>
        <family val="2"/>
      </rPr>
      <t>).</t>
    </r>
  </si>
  <si>
    <t xml:space="preserve">Hit Enter and the calculator will complete the rest.  It will provide you with an estimate of your annual fees, as well as an estimate of your quarterly fees.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</si>
</sst>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7" formatCode="&quot;$&quot;#,##0.00_);\(&quot;$&quot;#,##0.00\)"/>
    <numFmt numFmtId="44" formatCode="_(&quot;$&quot;* #,##0.00_);_(&quot;$&quot;* \(#,##0.00\);_(&quot;$&quot;* &quot;-&quot;??_);_(@_)"/>
    <numFmt numFmtId="164" formatCode="&quot;$&quot;#,##0.000000"/>
    <numFmt numFmtId="165" formatCode="&quot;$&quot;#,##0"/>
  </numFmts>
  <fonts count="45">
    <font>
      <sz val="10"/>
      <name val="Arial"/>
    </font>
    <font>
      <sz val="10"/>
      <name val="Arial"/>
      <family val="2"/>
    </font>
    <font>
      <b/>
      <u/>
      <sz val="12"/>
      <name val="TimesNewRomanPS"/>
      <family val="1"/>
    </font>
    <font>
      <sz val="12"/>
      <name val="TimesNewRomanPS"/>
    </font>
    <font>
      <b/>
      <sz val="12"/>
      <name val="TimesNewRomanPS"/>
    </font>
    <font>
      <i/>
      <sz val="12"/>
      <name val="TimesNewRomanPS"/>
      <family val="1"/>
    </font>
    <font>
      <b/>
      <sz val="12"/>
      <name val="TimesNewRomanPS"/>
      <family val="1"/>
    </font>
    <font>
      <b/>
      <sz val="12"/>
      <color indexed="12"/>
      <name val="TimesNewRomanPS"/>
    </font>
    <font>
      <sz val="10"/>
      <name val="TimesNewRomanPS"/>
    </font>
    <font>
      <sz val="12"/>
      <name val="TimesNewRomanPS"/>
      <family val="1"/>
    </font>
    <font>
      <b/>
      <sz val="12"/>
      <name val="Times New Roman"/>
      <family val="1"/>
    </font>
    <font>
      <b/>
      <i/>
      <sz val="10"/>
      <name val="Arial"/>
      <family val="2"/>
    </font>
    <font>
      <sz val="8"/>
      <name val="Arial"/>
      <family val="2"/>
    </font>
    <font>
      <b/>
      <sz val="10"/>
      <name val="Arial"/>
      <family val="2"/>
    </font>
    <font>
      <b/>
      <i/>
      <sz val="12"/>
      <name val="TimesNewRomanPS"/>
    </font>
    <font>
      <b/>
      <sz val="10"/>
      <color indexed="10"/>
      <name val="Arial"/>
      <family val="2"/>
    </font>
    <font>
      <b/>
      <sz val="13"/>
      <name val="TimesNewRomanPS"/>
    </font>
    <font>
      <b/>
      <sz val="14"/>
      <name val="TimesNewRomanPS"/>
    </font>
    <font>
      <i/>
      <sz val="14"/>
      <name val="TimesNewRomanPS"/>
      <family val="1"/>
    </font>
    <font>
      <sz val="14"/>
      <name val="Arial"/>
      <family val="2"/>
    </font>
    <font>
      <i/>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u/>
      <sz val="10"/>
      <color theme="10"/>
      <name val="Arial"/>
      <family val="2"/>
    </font>
    <font>
      <i/>
      <u/>
      <sz val="12"/>
      <color theme="10"/>
      <name val="Arial"/>
      <family val="2"/>
    </font>
    <font>
      <i/>
      <sz val="12"/>
      <name val="Arial"/>
      <family val="2"/>
    </font>
    <font>
      <sz val="12"/>
      <name val="Arial"/>
      <family val="2"/>
    </font>
    <font>
      <b/>
      <sz val="12"/>
      <name val="Arial"/>
      <family val="2"/>
    </font>
    <font>
      <b/>
      <i/>
      <sz val="12"/>
      <name val="Arial"/>
      <family val="2"/>
    </font>
    <font>
      <b/>
      <u/>
      <sz val="10"/>
      <color rgb="FF0070C0"/>
      <name val="Arial"/>
      <family val="2"/>
    </font>
  </fonts>
  <fills count="40">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43"/>
        <bgColor indexed="64"/>
      </patternFill>
    </fill>
    <fill>
      <patternFill patternType="solid">
        <fgColor indexed="26"/>
        <bgColor indexed="64"/>
      </patternFill>
    </fill>
    <fill>
      <patternFill patternType="solid">
        <fgColor indexed="45"/>
        <bgColor indexed="64"/>
      </patternFill>
    </fill>
    <fill>
      <patternFill patternType="solid">
        <fgColor indexed="4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8"/>
      </bottom>
      <diagonal/>
    </border>
    <border>
      <left/>
      <right style="thin">
        <color indexed="64"/>
      </right>
      <top style="thin">
        <color indexed="64"/>
      </top>
      <bottom style="thin">
        <color indexed="64"/>
      </bottom>
      <diagonal/>
    </border>
    <border>
      <left/>
      <right/>
      <top style="thin">
        <color indexed="8"/>
      </top>
      <bottom style="thin">
        <color indexed="8"/>
      </bottom>
      <diagonal/>
    </border>
    <border>
      <left/>
      <right style="thin">
        <color indexed="64"/>
      </right>
      <top style="thin">
        <color indexed="8"/>
      </top>
      <bottom style="thin">
        <color indexed="64"/>
      </bottom>
      <diagonal/>
    </border>
    <border>
      <left/>
      <right/>
      <top/>
      <bottom style="thin">
        <color indexed="8"/>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8"/>
      </bottom>
      <diagonal/>
    </border>
    <border>
      <left style="thin">
        <color indexed="64"/>
      </left>
      <right/>
      <top/>
      <bottom style="thin">
        <color indexed="8"/>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8"/>
      </bottom>
      <diagonal/>
    </border>
    <border>
      <left/>
      <right style="thin">
        <color indexed="64"/>
      </right>
      <top style="thin">
        <color indexed="8"/>
      </top>
      <bottom style="thin">
        <color indexed="8"/>
      </bottom>
      <diagonal/>
    </border>
    <border>
      <left/>
      <right style="thin">
        <color indexed="64"/>
      </right>
      <top/>
      <bottom style="thin">
        <color indexed="8"/>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10"/>
      </left>
      <right style="medium">
        <color indexed="10"/>
      </right>
      <top/>
      <bottom style="medium">
        <color indexed="10"/>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8"/>
      </left>
      <right style="medium">
        <color indexed="64"/>
      </right>
      <top style="thin">
        <color indexed="8"/>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37" fillId="16"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17" borderId="0" applyNumberFormat="0" applyBorder="0" applyAlignment="0" applyProtection="0"/>
    <xf numFmtId="0" fontId="37" fillId="21" borderId="0" applyNumberFormat="0" applyBorder="0" applyAlignment="0" applyProtection="0"/>
    <xf numFmtId="0" fontId="37" fillId="25" borderId="0" applyNumberFormat="0" applyBorder="0" applyAlignment="0" applyProtection="0"/>
    <xf numFmtId="0" fontId="37" fillId="29" borderId="0" applyNumberFormat="0" applyBorder="0" applyAlignment="0" applyProtection="0"/>
    <xf numFmtId="0" fontId="37" fillId="33" borderId="0" applyNumberFormat="0" applyBorder="0" applyAlignment="0" applyProtection="0"/>
    <xf numFmtId="0" fontId="37" fillId="37"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36" fillId="38" borderId="0" applyNumberFormat="0" applyBorder="0" applyAlignment="0" applyProtection="0"/>
    <xf numFmtId="0" fontId="36" fillId="15" borderId="0" applyNumberFormat="0" applyBorder="0" applyAlignment="0" applyProtection="0"/>
    <xf numFmtId="0" fontId="36" fillId="19" borderId="0" applyNumberFormat="0" applyBorder="0" applyAlignment="0" applyProtection="0"/>
    <xf numFmtId="0" fontId="36" fillId="23" borderId="0" applyNumberFormat="0" applyBorder="0" applyAlignment="0" applyProtection="0"/>
    <xf numFmtId="0" fontId="36" fillId="27" borderId="0" applyNumberFormat="0" applyBorder="0" applyAlignment="0" applyProtection="0"/>
    <xf numFmtId="0" fontId="36" fillId="31" borderId="0" applyNumberFormat="0" applyBorder="0" applyAlignment="0" applyProtection="0"/>
    <xf numFmtId="0" fontId="36" fillId="35" borderId="0" applyNumberFormat="0" applyBorder="0" applyAlignment="0" applyProtection="0"/>
    <xf numFmtId="0" fontId="26" fillId="9" borderId="0" applyNumberFormat="0" applyBorder="0" applyAlignment="0" applyProtection="0"/>
    <xf numFmtId="0" fontId="30" fillId="12" borderId="29" applyNumberFormat="0" applyAlignment="0" applyProtection="0"/>
    <xf numFmtId="0" fontId="32" fillId="13" borderId="32" applyNumberFormat="0" applyAlignment="0" applyProtection="0"/>
    <xf numFmtId="44" fontId="1" fillId="0" borderId="0" applyFont="0" applyFill="0" applyBorder="0" applyAlignment="0" applyProtection="0"/>
    <xf numFmtId="0" fontId="34" fillId="0" borderId="0" applyNumberFormat="0" applyFill="0" applyBorder="0" applyAlignment="0" applyProtection="0"/>
    <xf numFmtId="0" fontId="25" fillId="8" borderId="0" applyNumberFormat="0" applyBorder="0" applyAlignment="0" applyProtection="0"/>
    <xf numFmtId="0" fontId="22" fillId="0" borderId="26" applyNumberFormat="0" applyFill="0" applyAlignment="0" applyProtection="0"/>
    <xf numFmtId="0" fontId="23" fillId="0" borderId="27" applyNumberFormat="0" applyFill="0" applyAlignment="0" applyProtection="0"/>
    <xf numFmtId="0" fontId="24" fillId="0" borderId="28" applyNumberFormat="0" applyFill="0" applyAlignment="0" applyProtection="0"/>
    <xf numFmtId="0" fontId="24" fillId="0" borderId="0" applyNumberFormat="0" applyFill="0" applyBorder="0" applyAlignment="0" applyProtection="0"/>
    <xf numFmtId="0" fontId="28" fillId="11" borderId="29" applyNumberFormat="0" applyAlignment="0" applyProtection="0"/>
    <xf numFmtId="0" fontId="31" fillId="0" borderId="31" applyNumberFormat="0" applyFill="0" applyAlignment="0" applyProtection="0"/>
    <xf numFmtId="0" fontId="27" fillId="10" borderId="0" applyNumberFormat="0" applyBorder="0" applyAlignment="0" applyProtection="0"/>
    <xf numFmtId="0" fontId="29" fillId="12" borderId="30" applyNumberFormat="0" applyAlignment="0" applyProtection="0"/>
    <xf numFmtId="0" fontId="21" fillId="0" borderId="0" applyNumberFormat="0" applyFill="0" applyBorder="0" applyAlignment="0" applyProtection="0"/>
    <xf numFmtId="0" fontId="35" fillId="0" borderId="34" applyNumberFormat="0" applyFill="0" applyAlignment="0" applyProtection="0"/>
    <xf numFmtId="0" fontId="33" fillId="0" borderId="0" applyNumberFormat="0" applyFill="0" applyBorder="0" applyAlignment="0" applyProtection="0"/>
    <xf numFmtId="0" fontId="37" fillId="14" borderId="33" applyNumberFormat="0" applyFont="0" applyAlignment="0" applyProtection="0"/>
    <xf numFmtId="0" fontId="37" fillId="14" borderId="33" applyNumberFormat="0" applyFont="0" applyAlignment="0" applyProtection="0"/>
    <xf numFmtId="0" fontId="38" fillId="0" borderId="0" applyNumberFormat="0" applyFill="0" applyBorder="0" applyAlignment="0" applyProtection="0"/>
  </cellStyleXfs>
  <cellXfs count="93">
    <xf numFmtId="0" fontId="0" fillId="0" borderId="0" xfId="0"/>
    <xf numFmtId="0" fontId="2" fillId="0" borderId="0" xfId="0" applyFont="1" applyProtection="1"/>
    <xf numFmtId="0" fontId="3" fillId="0" borderId="0" xfId="0" applyFont="1" applyProtection="1"/>
    <xf numFmtId="0" fontId="4" fillId="0" borderId="0" xfId="0" applyFont="1" applyBorder="1" applyAlignment="1" applyProtection="1">
      <alignment horizontal="center" wrapText="1"/>
    </xf>
    <xf numFmtId="0" fontId="5" fillId="0" borderId="0" xfId="0" applyFont="1" applyBorder="1" applyAlignment="1" applyProtection="1">
      <alignment horizontal="center" wrapText="1"/>
    </xf>
    <xf numFmtId="5" fontId="4" fillId="0" borderId="0" xfId="28" applyNumberFormat="1" applyFont="1" applyFill="1" applyBorder="1" applyProtection="1"/>
    <xf numFmtId="0" fontId="6" fillId="0" borderId="0" xfId="0" applyFont="1" applyAlignment="1" applyProtection="1">
      <alignment horizontal="right"/>
    </xf>
    <xf numFmtId="39" fontId="9" fillId="0" borderId="0" xfId="0" applyNumberFormat="1" applyFont="1" applyBorder="1" applyProtection="1"/>
    <xf numFmtId="0" fontId="4" fillId="2" borderId="1" xfId="0" applyFont="1" applyFill="1" applyBorder="1" applyAlignment="1" applyProtection="1">
      <alignment horizontal="center"/>
    </xf>
    <xf numFmtId="0" fontId="4" fillId="2" borderId="2" xfId="0" applyFont="1" applyFill="1" applyBorder="1" applyAlignment="1" applyProtection="1">
      <alignment horizontal="center"/>
    </xf>
    <xf numFmtId="0" fontId="4" fillId="2" borderId="2" xfId="0" applyFont="1" applyFill="1" applyBorder="1" applyProtection="1"/>
    <xf numFmtId="165" fontId="9" fillId="3" borderId="3" xfId="0" applyNumberFormat="1" applyFont="1" applyFill="1" applyBorder="1" applyAlignment="1" applyProtection="1">
      <alignment horizontal="center"/>
    </xf>
    <xf numFmtId="7" fontId="9" fillId="0" borderId="4" xfId="0" applyNumberFormat="1" applyFont="1" applyBorder="1" applyProtection="1"/>
    <xf numFmtId="165" fontId="9" fillId="4" borderId="5" xfId="0" applyNumberFormat="1" applyFont="1" applyFill="1" applyBorder="1" applyAlignment="1" applyProtection="1">
      <alignment horizontal="center"/>
    </xf>
    <xf numFmtId="7" fontId="9" fillId="0" borderId="6" xfId="0" applyNumberFormat="1" applyFont="1" applyBorder="1" applyProtection="1"/>
    <xf numFmtId="165" fontId="9" fillId="3" borderId="7" xfId="0" applyNumberFormat="1" applyFont="1" applyFill="1" applyBorder="1" applyAlignment="1" applyProtection="1">
      <alignment horizontal="center"/>
    </xf>
    <xf numFmtId="165" fontId="9" fillId="3" borderId="8" xfId="0" applyNumberFormat="1" applyFont="1" applyFill="1" applyBorder="1" applyAlignment="1" applyProtection="1">
      <alignment horizontal="center"/>
    </xf>
    <xf numFmtId="164" fontId="4" fillId="0" borderId="0" xfId="0" applyNumberFormat="1" applyFont="1" applyFill="1" applyBorder="1" applyProtection="1"/>
    <xf numFmtId="0" fontId="4" fillId="0" borderId="0" xfId="0" applyFont="1" applyBorder="1" applyAlignment="1" applyProtection="1"/>
    <xf numFmtId="0" fontId="10" fillId="0" borderId="0" xfId="0" applyFont="1" applyProtection="1"/>
    <xf numFmtId="165" fontId="14" fillId="6" borderId="0" xfId="0" applyNumberFormat="1" applyFont="1" applyFill="1" applyBorder="1" applyAlignment="1" applyProtection="1">
      <alignment horizontal="right"/>
    </xf>
    <xf numFmtId="7" fontId="4" fillId="6" borderId="0" xfId="0" applyNumberFormat="1" applyFont="1" applyFill="1" applyBorder="1" applyProtection="1"/>
    <xf numFmtId="0" fontId="0" fillId="0" borderId="0" xfId="0" quotePrefix="1"/>
    <xf numFmtId="0" fontId="15" fillId="0" borderId="0" xfId="0" applyFont="1" applyAlignment="1" applyProtection="1">
      <alignment horizontal="center"/>
    </xf>
    <xf numFmtId="0" fontId="16" fillId="7" borderId="0" xfId="0" applyFont="1" applyFill="1" applyAlignment="1" applyProtection="1">
      <alignment horizontal="centerContinuous" vertical="center"/>
    </xf>
    <xf numFmtId="0" fontId="18" fillId="7" borderId="0" xfId="0" applyFont="1" applyFill="1" applyBorder="1" applyAlignment="1" applyProtection="1">
      <alignment horizontal="centerContinuous" vertical="center" wrapText="1"/>
    </xf>
    <xf numFmtId="0" fontId="19" fillId="7" borderId="0" xfId="0" applyFont="1" applyFill="1" applyAlignment="1" applyProtection="1">
      <alignment horizontal="centerContinuous" vertical="center"/>
    </xf>
    <xf numFmtId="0" fontId="4" fillId="2" borderId="14" xfId="0" applyFont="1" applyFill="1" applyBorder="1" applyAlignment="1" applyProtection="1">
      <alignment horizontal="center"/>
    </xf>
    <xf numFmtId="0" fontId="9" fillId="3" borderId="3" xfId="0" applyFont="1" applyFill="1" applyBorder="1" applyAlignment="1" applyProtection="1">
      <alignment horizontal="left"/>
    </xf>
    <xf numFmtId="0" fontId="9" fillId="4" borderId="5" xfId="0" applyFont="1" applyFill="1" applyBorder="1" applyAlignment="1" applyProtection="1">
      <alignment horizontal="left"/>
    </xf>
    <xf numFmtId="0" fontId="9" fillId="3" borderId="7" xfId="0" applyFont="1" applyFill="1" applyBorder="1" applyAlignment="1" applyProtection="1">
      <alignment horizontal="left"/>
    </xf>
    <xf numFmtId="0" fontId="9" fillId="3" borderId="8" xfId="0" applyFont="1" applyFill="1" applyBorder="1" applyAlignment="1" applyProtection="1">
      <alignment horizontal="left"/>
    </xf>
    <xf numFmtId="0" fontId="0" fillId="0" borderId="0" xfId="0" applyAlignment="1"/>
    <xf numFmtId="0" fontId="8" fillId="0" borderId="0" xfId="0" applyFont="1" applyAlignment="1" applyProtection="1"/>
    <xf numFmtId="165" fontId="9" fillId="3" borderId="3" xfId="0" applyNumberFormat="1" applyFont="1" applyFill="1" applyBorder="1" applyAlignment="1" applyProtection="1">
      <alignment horizontal="right" indent="6"/>
    </xf>
    <xf numFmtId="165" fontId="9" fillId="4" borderId="5" xfId="0" applyNumberFormat="1" applyFont="1" applyFill="1" applyBorder="1" applyAlignment="1" applyProtection="1">
      <alignment horizontal="right" indent="6"/>
    </xf>
    <xf numFmtId="165" fontId="9" fillId="3" borderId="7" xfId="0" applyNumberFormat="1" applyFont="1" applyFill="1" applyBorder="1" applyAlignment="1" applyProtection="1">
      <alignment horizontal="right" indent="6"/>
    </xf>
    <xf numFmtId="165" fontId="9" fillId="3" borderId="8" xfId="0" applyNumberFormat="1" applyFont="1" applyFill="1" applyBorder="1" applyAlignment="1" applyProtection="1">
      <alignment horizontal="right" indent="6"/>
    </xf>
    <xf numFmtId="165" fontId="9" fillId="3" borderId="15" xfId="0" applyNumberFormat="1" applyFont="1" applyFill="1" applyBorder="1" applyAlignment="1" applyProtection="1">
      <alignment horizontal="right" indent="6"/>
    </xf>
    <xf numFmtId="165" fontId="9" fillId="4" borderId="16" xfId="0" applyNumberFormat="1" applyFont="1" applyFill="1" applyBorder="1" applyAlignment="1" applyProtection="1">
      <alignment horizontal="right" indent="6"/>
    </xf>
    <xf numFmtId="165" fontId="9" fillId="3" borderId="17" xfId="0" applyNumberFormat="1" applyFont="1" applyFill="1" applyBorder="1" applyAlignment="1" applyProtection="1">
      <alignment horizontal="right" indent="6"/>
    </xf>
    <xf numFmtId="165" fontId="9" fillId="3" borderId="18" xfId="0" applyNumberFormat="1" applyFont="1" applyFill="1" applyBorder="1" applyAlignment="1" applyProtection="1">
      <alignment horizontal="right" indent="6"/>
    </xf>
    <xf numFmtId="0" fontId="6" fillId="4" borderId="19" xfId="0" applyFont="1" applyFill="1" applyBorder="1" applyAlignment="1" applyProtection="1">
      <alignment horizontal="left" indent="1"/>
    </xf>
    <xf numFmtId="5" fontId="17" fillId="7" borderId="0" xfId="28" applyNumberFormat="1" applyFont="1" applyFill="1" applyBorder="1" applyAlignment="1" applyProtection="1">
      <alignment horizontal="centerContinuous" vertical="center"/>
    </xf>
    <xf numFmtId="0" fontId="0" fillId="0" borderId="0" xfId="0" applyAlignment="1">
      <alignment horizontal="left" vertical="top"/>
    </xf>
    <xf numFmtId="0" fontId="13" fillId="0" borderId="0" xfId="0" applyFont="1" applyAlignment="1">
      <alignment horizontal="left" vertical="top"/>
    </xf>
    <xf numFmtId="5" fontId="7" fillId="5" borderId="21" xfId="0" applyNumberFormat="1" applyFont="1" applyFill="1" applyBorder="1" applyAlignment="1" applyProtection="1">
      <alignment horizontal="center"/>
      <protection locked="0"/>
    </xf>
    <xf numFmtId="7" fontId="4" fillId="0" borderId="25" xfId="0" applyNumberFormat="1" applyFont="1" applyBorder="1" applyProtection="1"/>
    <xf numFmtId="0" fontId="0" fillId="39" borderId="0" xfId="0" applyFill="1"/>
    <xf numFmtId="7" fontId="9" fillId="0" borderId="23" xfId="0" applyNumberFormat="1" applyFont="1" applyBorder="1" applyProtection="1"/>
    <xf numFmtId="0" fontId="6" fillId="0" borderId="8" xfId="0" applyFont="1" applyFill="1" applyBorder="1" applyAlignment="1" applyProtection="1">
      <alignment horizontal="left" indent="1"/>
    </xf>
    <xf numFmtId="164" fontId="4" fillId="0" borderId="2" xfId="0" applyNumberFormat="1" applyFont="1" applyFill="1" applyBorder="1" applyProtection="1"/>
    <xf numFmtId="165" fontId="9" fillId="0" borderId="2" xfId="0" applyNumberFormat="1" applyFont="1" applyBorder="1" applyAlignment="1" applyProtection="1">
      <alignment horizontal="right"/>
    </xf>
    <xf numFmtId="0" fontId="16" fillId="39" borderId="0" xfId="0" applyFont="1" applyFill="1" applyAlignment="1" applyProtection="1">
      <alignment horizontal="centerContinuous" vertical="center"/>
    </xf>
    <xf numFmtId="5" fontId="17" fillId="39" borderId="0" xfId="28" applyNumberFormat="1" applyFont="1" applyFill="1" applyBorder="1" applyAlignment="1" applyProtection="1">
      <alignment horizontal="centerContinuous" vertical="center"/>
    </xf>
    <xf numFmtId="0" fontId="18" fillId="39" borderId="0" xfId="0" applyFont="1" applyFill="1" applyBorder="1" applyAlignment="1" applyProtection="1">
      <alignment horizontal="centerContinuous" vertical="center" wrapText="1"/>
    </xf>
    <xf numFmtId="0" fontId="19" fillId="39" borderId="0" xfId="0" applyFont="1" applyFill="1" applyAlignment="1" applyProtection="1">
      <alignment horizontal="centerContinuous" vertical="center"/>
    </xf>
    <xf numFmtId="0" fontId="0" fillId="0" borderId="0" xfId="0" applyAlignment="1">
      <alignment horizontal="left" vertical="top" wrapText="1"/>
    </xf>
    <xf numFmtId="0" fontId="0" fillId="0" borderId="0" xfId="0" applyProtection="1"/>
    <xf numFmtId="164" fontId="4" fillId="3" borderId="10" xfId="0" applyNumberFormat="1" applyFont="1" applyFill="1" applyBorder="1" applyAlignment="1" applyProtection="1">
      <alignment horizontal="center"/>
    </xf>
    <xf numFmtId="0" fontId="38" fillId="0" borderId="0" xfId="44" applyProtection="1"/>
    <xf numFmtId="164" fontId="4" fillId="4" borderId="11" xfId="0" applyNumberFormat="1" applyFont="1" applyFill="1" applyBorder="1" applyAlignment="1" applyProtection="1">
      <alignment horizontal="center"/>
    </xf>
    <xf numFmtId="164" fontId="4" fillId="3" borderId="12" xfId="0" applyNumberFormat="1" applyFont="1" applyFill="1" applyBorder="1" applyAlignment="1" applyProtection="1">
      <alignment horizontal="center"/>
    </xf>
    <xf numFmtId="164" fontId="4" fillId="3" borderId="13" xfId="0" applyNumberFormat="1" applyFont="1" applyFill="1" applyBorder="1" applyAlignment="1" applyProtection="1">
      <alignment horizontal="center"/>
    </xf>
    <xf numFmtId="0" fontId="0" fillId="0" borderId="0" xfId="0" applyBorder="1" applyProtection="1"/>
    <xf numFmtId="0" fontId="0" fillId="0" borderId="8" xfId="0" applyBorder="1" applyAlignment="1" applyProtection="1">
      <alignment horizontal="left" indent="1"/>
    </xf>
    <xf numFmtId="0" fontId="0" fillId="0" borderId="9" xfId="0" applyBorder="1" applyAlignment="1" applyProtection="1">
      <alignment horizontal="left" indent="1"/>
    </xf>
    <xf numFmtId="0" fontId="0" fillId="0" borderId="9" xfId="0" applyBorder="1" applyProtection="1"/>
    <xf numFmtId="0" fontId="0" fillId="4" borderId="20" xfId="0" applyFill="1" applyBorder="1" applyAlignment="1" applyProtection="1">
      <alignment horizontal="left" indent="1"/>
    </xf>
    <xf numFmtId="0" fontId="0" fillId="4" borderId="20" xfId="0" applyFill="1" applyBorder="1" applyProtection="1"/>
    <xf numFmtId="0" fontId="0" fillId="0" borderId="0" xfId="0" applyAlignment="1">
      <alignment wrapText="1"/>
    </xf>
    <xf numFmtId="0" fontId="41" fillId="0" borderId="0" xfId="0" applyFont="1"/>
    <xf numFmtId="0" fontId="41" fillId="0" borderId="0" xfId="0" applyFont="1" applyAlignment="1">
      <alignment wrapText="1"/>
    </xf>
    <xf numFmtId="0" fontId="40" fillId="0" borderId="0" xfId="0" applyFont="1" applyAlignment="1">
      <alignment horizontal="left" vertical="top"/>
    </xf>
    <xf numFmtId="0" fontId="41" fillId="0" borderId="0" xfId="0" applyFont="1" applyAlignment="1">
      <alignment horizontal="left" vertical="top"/>
    </xf>
    <xf numFmtId="0" fontId="42" fillId="0" borderId="0" xfId="0" applyFont="1" applyAlignment="1">
      <alignment horizontal="center" vertical="top"/>
    </xf>
    <xf numFmtId="0" fontId="43" fillId="0" borderId="0" xfId="0" applyFont="1" applyAlignment="1">
      <alignment horizontal="left" vertical="top"/>
    </xf>
    <xf numFmtId="0" fontId="43" fillId="0" borderId="0" xfId="0" applyFont="1" applyAlignment="1">
      <alignment horizontal="left" vertical="top" wrapText="1"/>
    </xf>
    <xf numFmtId="0" fontId="40" fillId="0" borderId="0" xfId="0" applyFont="1" applyAlignment="1">
      <alignment horizontal="left" vertical="top" wrapText="1"/>
    </xf>
    <xf numFmtId="0" fontId="41" fillId="0" borderId="0" xfId="0" applyFont="1" applyAlignment="1">
      <alignment horizontal="left" vertical="top" wrapText="1"/>
    </xf>
    <xf numFmtId="0" fontId="1" fillId="0" borderId="0" xfId="0" applyFont="1" applyAlignment="1">
      <alignment horizontal="left" vertical="top" wrapText="1"/>
    </xf>
    <xf numFmtId="0" fontId="42" fillId="0" borderId="0" xfId="0" applyFont="1" applyAlignment="1">
      <alignment horizontal="left" vertical="top" wrapText="1"/>
    </xf>
    <xf numFmtId="0" fontId="20" fillId="0" borderId="0" xfId="0" applyFont="1" applyAlignment="1">
      <alignment horizontal="left" wrapText="1"/>
    </xf>
    <xf numFmtId="0" fontId="13" fillId="0" borderId="0" xfId="0" applyFont="1" applyAlignment="1">
      <alignment horizontal="left" vertical="top" wrapText="1"/>
    </xf>
    <xf numFmtId="0" fontId="0" fillId="0" borderId="0" xfId="0" applyAlignment="1">
      <alignment horizontal="left" vertical="top" wrapText="1"/>
    </xf>
    <xf numFmtId="0" fontId="41" fillId="0" borderId="0" xfId="0" applyFont="1" applyAlignment="1">
      <alignment wrapText="1"/>
    </xf>
    <xf numFmtId="0" fontId="16" fillId="7" borderId="0" xfId="0" applyFont="1" applyFill="1" applyAlignment="1" applyProtection="1">
      <alignment horizontal="center" vertical="center" wrapText="1"/>
    </xf>
    <xf numFmtId="0" fontId="0" fillId="0" borderId="0" xfId="0" applyAlignment="1">
      <alignment horizontal="center" vertical="center" wrapText="1"/>
    </xf>
    <xf numFmtId="0" fontId="13" fillId="0" borderId="22" xfId="0" applyFont="1" applyBorder="1" applyAlignment="1" applyProtection="1">
      <alignment wrapText="1"/>
      <protection locked="0"/>
    </xf>
    <xf numFmtId="0" fontId="0" fillId="0" borderId="23" xfId="0" applyBorder="1" applyAlignment="1" applyProtection="1">
      <alignment wrapText="1"/>
      <protection locked="0"/>
    </xf>
    <xf numFmtId="0" fontId="0" fillId="0" borderId="24" xfId="0" applyBorder="1" applyAlignment="1" applyProtection="1">
      <alignment wrapText="1"/>
      <protection locked="0"/>
    </xf>
    <xf numFmtId="0" fontId="39" fillId="0" borderId="0" xfId="44" applyFont="1" applyBorder="1" applyAlignment="1" applyProtection="1">
      <alignment wrapText="1"/>
    </xf>
    <xf numFmtId="0" fontId="38" fillId="0" borderId="0" xfId="44" applyAlignment="1" applyProtection="1">
      <alignment wrapText="1"/>
    </xf>
  </cellXfs>
  <cellStyles count="4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44" builtinId="8"/>
    <cellStyle name="Input" xfId="35" builtinId="20" customBuiltin="1"/>
    <cellStyle name="Linked Cell" xfId="36" builtinId="24" customBuiltin="1"/>
    <cellStyle name="Neutral" xfId="37" builtinId="28" customBuiltin="1"/>
    <cellStyle name="Normal" xfId="0" builtinId="0"/>
    <cellStyle name="Note 2" xfId="43"/>
    <cellStyle name="Note 3" xfId="42"/>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ilga.gov/legislation/publicacts/fulltext.asp?Name=100-0232&amp;GA=1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
  <sheetViews>
    <sheetView workbookViewId="0">
      <selection activeCell="D15" sqref="D15"/>
    </sheetView>
  </sheetViews>
  <sheetFormatPr defaultRowHeight="12.75"/>
  <cols>
    <col min="2" max="2" width="9.42578125" customWidth="1"/>
    <col min="3" max="3" width="18.7109375" customWidth="1"/>
    <col min="4" max="4" width="89.85546875" customWidth="1"/>
  </cols>
  <sheetData>
    <row r="1" spans="1:4" ht="15">
      <c r="A1" s="71"/>
      <c r="B1" s="71"/>
      <c r="C1" s="71"/>
      <c r="D1" s="71"/>
    </row>
    <row r="2" spans="1:4" s="70" customFormat="1" ht="48" customHeight="1">
      <c r="A2" s="72"/>
      <c r="B2" s="85" t="s">
        <v>35</v>
      </c>
      <c r="C2" s="85"/>
      <c r="D2" s="85"/>
    </row>
    <row r="3" spans="1:4" s="70" customFormat="1" ht="14.25" customHeight="1">
      <c r="A3" s="72"/>
      <c r="B3" s="72"/>
      <c r="C3" s="72"/>
      <c r="D3" s="72"/>
    </row>
    <row r="4" spans="1:4" ht="15">
      <c r="A4" s="71"/>
      <c r="B4" s="73" t="s">
        <v>20</v>
      </c>
      <c r="C4" s="73"/>
      <c r="D4" s="73"/>
    </row>
    <row r="5" spans="1:4" ht="4.5" customHeight="1">
      <c r="A5" s="71"/>
      <c r="B5" s="73"/>
      <c r="C5" s="73"/>
      <c r="D5" s="73"/>
    </row>
    <row r="6" spans="1:4" ht="15.75">
      <c r="A6" s="71"/>
      <c r="B6" s="74"/>
      <c r="C6" s="75" t="s">
        <v>21</v>
      </c>
      <c r="D6" s="76" t="s">
        <v>22</v>
      </c>
    </row>
    <row r="7" spans="1:4" ht="35.25" customHeight="1">
      <c r="A7" s="71"/>
      <c r="B7" s="74"/>
      <c r="C7" s="75" t="s">
        <v>23</v>
      </c>
      <c r="D7" s="77" t="s">
        <v>24</v>
      </c>
    </row>
    <row r="8" spans="1:4" ht="30">
      <c r="A8" s="71"/>
      <c r="B8" s="74"/>
      <c r="C8" s="75" t="s">
        <v>25</v>
      </c>
      <c r="D8" s="77" t="s">
        <v>36</v>
      </c>
    </row>
    <row r="9" spans="1:4" ht="30">
      <c r="A9" s="71"/>
      <c r="B9" s="74"/>
      <c r="C9" s="75"/>
      <c r="D9" s="78" t="s">
        <v>26</v>
      </c>
    </row>
    <row r="10" spans="1:4" ht="15">
      <c r="A10" s="71"/>
      <c r="B10" s="74"/>
      <c r="C10" s="74"/>
      <c r="D10" s="74"/>
    </row>
    <row r="11" spans="1:4" s="70" customFormat="1" ht="30">
      <c r="A11" s="72"/>
      <c r="B11" s="79"/>
      <c r="C11" s="81" t="s">
        <v>28</v>
      </c>
      <c r="D11" s="79" t="s">
        <v>27</v>
      </c>
    </row>
    <row r="12" spans="1:4" s="70" customFormat="1" ht="15.75">
      <c r="A12" s="72"/>
      <c r="B12" s="79"/>
      <c r="C12" s="81" t="s">
        <v>29</v>
      </c>
      <c r="D12" s="79" t="s">
        <v>30</v>
      </c>
    </row>
    <row r="13" spans="1:4" s="70" customFormat="1" ht="15.75">
      <c r="A13" s="72"/>
      <c r="B13" s="79"/>
      <c r="C13" s="81"/>
      <c r="D13" s="79" t="s">
        <v>37</v>
      </c>
    </row>
    <row r="14" spans="1:4" s="70" customFormat="1" ht="30">
      <c r="A14" s="72"/>
      <c r="B14" s="79"/>
      <c r="C14" s="81" t="s">
        <v>31</v>
      </c>
      <c r="D14" s="79" t="s">
        <v>38</v>
      </c>
    </row>
    <row r="15" spans="1:4" s="70" customFormat="1" ht="15">
      <c r="A15" s="72"/>
      <c r="B15" s="79"/>
      <c r="C15" s="79"/>
      <c r="D15" s="82" t="s">
        <v>33</v>
      </c>
    </row>
    <row r="16" spans="1:4" s="70" customFormat="1" ht="15" customHeight="1">
      <c r="B16" s="57"/>
      <c r="C16" s="57"/>
      <c r="D16" s="80" t="s">
        <v>32</v>
      </c>
    </row>
    <row r="17" spans="2:4" s="70" customFormat="1">
      <c r="B17" s="57"/>
      <c r="C17" s="57"/>
      <c r="D17" s="57"/>
    </row>
    <row r="18" spans="2:4" s="70" customFormat="1" ht="38.25">
      <c r="C18" s="57"/>
      <c r="D18" s="80" t="s">
        <v>34</v>
      </c>
    </row>
    <row r="19" spans="2:4" s="70" customFormat="1">
      <c r="C19" s="57"/>
      <c r="D19" s="57"/>
    </row>
    <row r="20" spans="2:4">
      <c r="C20" s="44"/>
      <c r="D20" s="44"/>
    </row>
    <row r="21" spans="2:4">
      <c r="B21" s="44"/>
      <c r="C21" s="45"/>
      <c r="D21" s="45"/>
    </row>
    <row r="22" spans="2:4">
      <c r="B22" s="44"/>
      <c r="C22" s="45"/>
      <c r="D22" s="45"/>
    </row>
    <row r="23" spans="2:4">
      <c r="B23" s="44"/>
      <c r="C23" s="44"/>
      <c r="D23" s="44"/>
    </row>
    <row r="24" spans="2:4">
      <c r="B24" s="44"/>
      <c r="C24" s="44"/>
      <c r="D24" s="44"/>
    </row>
    <row r="25" spans="2:4">
      <c r="B25" s="44"/>
      <c r="C25" s="44"/>
      <c r="D25" s="44"/>
    </row>
    <row r="26" spans="2:4">
      <c r="B26" s="44"/>
      <c r="C26" s="44"/>
      <c r="D26" s="44"/>
    </row>
    <row r="27" spans="2:4">
      <c r="B27" s="44"/>
      <c r="C27" s="44"/>
      <c r="D27" s="44"/>
    </row>
    <row r="34" spans="2:4">
      <c r="B34" s="44"/>
      <c r="C34" s="45"/>
      <c r="D34" s="45"/>
    </row>
    <row r="38" spans="2:4">
      <c r="B38" s="44"/>
      <c r="C38" s="45"/>
      <c r="D38" s="45"/>
    </row>
    <row r="39" spans="2:4">
      <c r="B39" s="44"/>
      <c r="C39" s="44"/>
      <c r="D39" s="44"/>
    </row>
    <row r="40" spans="2:4">
      <c r="B40" s="44"/>
      <c r="C40" s="44"/>
      <c r="D40" s="44"/>
    </row>
    <row r="41" spans="2:4">
      <c r="B41" s="44"/>
      <c r="C41" s="44"/>
      <c r="D41" s="44"/>
    </row>
    <row r="42" spans="2:4">
      <c r="B42" s="44"/>
      <c r="C42" s="44"/>
      <c r="D42" s="44"/>
    </row>
    <row r="43" spans="2:4">
      <c r="B43" s="44"/>
      <c r="C43" s="44"/>
      <c r="D43" s="44"/>
    </row>
    <row r="44" spans="2:4">
      <c r="B44" s="44"/>
      <c r="C44" s="44"/>
      <c r="D44" s="44"/>
    </row>
    <row r="45" spans="2:4">
      <c r="B45" s="44"/>
      <c r="C45" s="45"/>
      <c r="D45" s="45"/>
    </row>
    <row r="61" spans="2:4">
      <c r="B61" s="44"/>
      <c r="C61" s="44"/>
      <c r="D61" s="44"/>
    </row>
    <row r="62" spans="2:4" ht="68.25" customHeight="1">
      <c r="B62" s="83"/>
      <c r="C62" s="84"/>
      <c r="D62" s="84"/>
    </row>
    <row r="63" spans="2:4">
      <c r="B63" s="44"/>
      <c r="C63" s="44"/>
      <c r="D63" s="44"/>
    </row>
    <row r="64" spans="2:4">
      <c r="B64" s="44"/>
      <c r="C64" s="44"/>
      <c r="D64" s="44"/>
    </row>
    <row r="65" spans="2:4">
      <c r="B65" s="44"/>
      <c r="C65" s="44"/>
      <c r="D65" s="44"/>
    </row>
    <row r="66" spans="2:4">
      <c r="D66" t="s">
        <v>14</v>
      </c>
    </row>
  </sheetData>
  <mergeCells count="2">
    <mergeCell ref="B62:D62"/>
    <mergeCell ref="B2:D2"/>
  </mergeCells>
  <phoneticPr fontId="12" type="noConversion"/>
  <pageMargins left="0.75" right="0.75" top="1" bottom="1" header="0.5" footer="0.5"/>
  <pageSetup orientation="portrait"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0"/>
  <sheetViews>
    <sheetView tabSelected="1" topLeftCell="A2" zoomScale="75" workbookViewId="0">
      <selection activeCell="E8" sqref="E8"/>
    </sheetView>
  </sheetViews>
  <sheetFormatPr defaultRowHeight="12.75"/>
  <cols>
    <col min="1" max="1" width="3" customWidth="1"/>
    <col min="2" max="2" width="18.85546875" customWidth="1"/>
    <col min="3" max="3" width="9.28515625" customWidth="1"/>
    <col min="4" max="4" width="12.7109375" customWidth="1"/>
    <col min="5" max="5" width="28.42578125" customWidth="1"/>
    <col min="6" max="6" width="6.28515625" customWidth="1"/>
    <col min="7" max="7" width="19.42578125" bestFit="1" customWidth="1"/>
  </cols>
  <sheetData>
    <row r="1" spans="2:13" ht="33" hidden="1" customHeight="1">
      <c r="B1" s="24" t="s">
        <v>12</v>
      </c>
      <c r="C1" s="43"/>
      <c r="D1" s="25"/>
      <c r="E1" s="25"/>
      <c r="F1" s="26"/>
      <c r="G1" s="26"/>
    </row>
    <row r="2" spans="2:13" s="48" customFormat="1" ht="33" customHeight="1">
      <c r="B2" s="53"/>
      <c r="C2" s="54"/>
      <c r="D2" s="55"/>
      <c r="E2" s="55"/>
      <c r="F2" s="56"/>
      <c r="G2" s="56"/>
    </row>
    <row r="3" spans="2:13" ht="18.75" customHeight="1">
      <c r="B3" s="86" t="s">
        <v>15</v>
      </c>
      <c r="C3" s="87"/>
      <c r="D3" s="87"/>
      <c r="E3" s="87"/>
      <c r="F3" s="87"/>
      <c r="G3" s="87"/>
    </row>
    <row r="4" spans="2:13" ht="15.75">
      <c r="B4" s="1" t="s">
        <v>16</v>
      </c>
      <c r="C4" s="1"/>
      <c r="D4" s="1"/>
      <c r="E4" s="1"/>
      <c r="F4" s="1"/>
    </row>
    <row r="5" spans="2:13" ht="15.75">
      <c r="B5" s="2" t="s">
        <v>17</v>
      </c>
      <c r="C5" s="1"/>
      <c r="D5" s="1"/>
      <c r="E5" s="1"/>
      <c r="F5" s="1"/>
    </row>
    <row r="6" spans="2:13" ht="16.5" thickBot="1">
      <c r="B6" s="3"/>
      <c r="D6" s="4"/>
      <c r="E6" s="4"/>
    </row>
    <row r="7" spans="2:13" ht="36" customHeight="1" thickBot="1">
      <c r="B7" s="3" t="s">
        <v>18</v>
      </c>
      <c r="D7" s="6" t="s">
        <v>0</v>
      </c>
      <c r="E7" s="88"/>
      <c r="F7" s="89"/>
      <c r="G7" s="90"/>
    </row>
    <row r="8" spans="2:13" ht="16.5" thickBot="1">
      <c r="B8" s="3"/>
      <c r="C8" s="5"/>
      <c r="D8" s="6" t="s">
        <v>1</v>
      </c>
      <c r="E8" s="46"/>
      <c r="G8" s="32"/>
    </row>
    <row r="9" spans="2:13" ht="15.75">
      <c r="B9" s="3"/>
      <c r="D9" s="33" t="s">
        <v>2</v>
      </c>
      <c r="E9" s="32"/>
      <c r="F9" s="32"/>
      <c r="G9" s="32"/>
    </row>
    <row r="10" spans="2:13" s="58" customFormat="1" ht="15.75">
      <c r="B10" s="3"/>
      <c r="C10" s="5"/>
    </row>
    <row r="11" spans="2:13" s="58" customFormat="1" ht="20.25" customHeight="1">
      <c r="B11" s="91" t="s">
        <v>19</v>
      </c>
      <c r="C11" s="92"/>
      <c r="D11" s="92"/>
      <c r="E11" s="92"/>
      <c r="F11" s="92"/>
      <c r="G11" s="92"/>
    </row>
    <row r="12" spans="2:13" s="58" customFormat="1" ht="20.25" customHeight="1">
      <c r="B12" s="92"/>
      <c r="C12" s="92"/>
      <c r="D12" s="92"/>
      <c r="E12" s="92"/>
      <c r="F12" s="92"/>
      <c r="G12" s="92"/>
    </row>
    <row r="13" spans="2:13" s="58" customFormat="1" ht="18" customHeight="1">
      <c r="B13" s="23"/>
      <c r="C13" s="5"/>
      <c r="D13" s="4"/>
      <c r="E13" s="23"/>
      <c r="G13" s="7"/>
    </row>
    <row r="14" spans="2:13" s="58" customFormat="1" ht="15.75">
      <c r="B14" s="8" t="s">
        <v>3</v>
      </c>
      <c r="C14" s="9" t="s">
        <v>4</v>
      </c>
      <c r="D14" s="10"/>
      <c r="E14" s="9" t="s">
        <v>13</v>
      </c>
      <c r="F14" s="27"/>
      <c r="G14" s="7"/>
    </row>
    <row r="15" spans="2:13" s="58" customFormat="1" ht="15.75">
      <c r="B15" s="59">
        <v>0.19295000000000001</v>
      </c>
      <c r="C15" s="11">
        <v>1000</v>
      </c>
      <c r="D15" s="28" t="s">
        <v>5</v>
      </c>
      <c r="E15" s="34">
        <v>5000</v>
      </c>
      <c r="F15" s="38"/>
      <c r="G15" s="12">
        <f>IF($E$8&lt;$E15,ROUND($E$8*B15,2),ROUND($E15*B15,2))</f>
        <v>0</v>
      </c>
      <c r="M15" s="60"/>
    </row>
    <row r="16" spans="2:13" s="58" customFormat="1" ht="15.75">
      <c r="B16" s="61">
        <v>0.18160000000000001</v>
      </c>
      <c r="C16" s="13">
        <v>1000</v>
      </c>
      <c r="D16" s="29" t="s">
        <v>6</v>
      </c>
      <c r="E16" s="35">
        <v>20000</v>
      </c>
      <c r="F16" s="39"/>
      <c r="G16" s="14">
        <f>IF($E$8&lt;=SUM($E$15:E15),0,IF( AND( SUM($E$15:E15)&lt;$E$8, $E$8&lt;=SUM($E$15:E16)),ROUND(SUM(SUM($E$8-SUM($E$15:E15))*B16),2),ROUND(E16*B16,2)))</f>
        <v>0</v>
      </c>
    </row>
    <row r="17" spans="2:7" s="58" customFormat="1" ht="15.75">
      <c r="B17" s="62">
        <v>0.15890000000000001</v>
      </c>
      <c r="C17" s="15">
        <v>1000</v>
      </c>
      <c r="D17" s="30" t="s">
        <v>6</v>
      </c>
      <c r="E17" s="36">
        <v>75000</v>
      </c>
      <c r="F17" s="40"/>
      <c r="G17" s="14">
        <f>IF($E$8&lt;=SUM($E$15:E16),0,IF( AND( SUM($E$15:E16)&lt;$E$8, $E$8&lt;=SUM($E$15:E17)),ROUND(SUM(SUM($E$8-SUM($E$15:E16))*B17),2),ROUND(E17*B17,2)))</f>
        <v>0</v>
      </c>
    </row>
    <row r="18" spans="2:7" s="58" customFormat="1" ht="15.75">
      <c r="B18" s="61">
        <v>0.107825</v>
      </c>
      <c r="C18" s="13">
        <v>1000</v>
      </c>
      <c r="D18" s="29" t="s">
        <v>6</v>
      </c>
      <c r="E18" s="35">
        <v>400000</v>
      </c>
      <c r="F18" s="39"/>
      <c r="G18" s="14">
        <f>IF($E$8&lt;=SUM($E$15:E17),0,IF( AND( SUM($E$15:E17)&lt;$E$8, $E$8&lt;=SUM($E$15:E18)),ROUND(SUM(SUM($E$8-SUM($E$15:E17))*B18),2),ROUND(E18*B18,2)))</f>
        <v>0</v>
      </c>
    </row>
    <row r="19" spans="2:7" s="58" customFormat="1" ht="15.75">
      <c r="B19" s="62">
        <v>8.5125000000000006E-2</v>
      </c>
      <c r="C19" s="15">
        <v>1000</v>
      </c>
      <c r="D19" s="30" t="s">
        <v>6</v>
      </c>
      <c r="E19" s="36">
        <v>500000</v>
      </c>
      <c r="F19" s="40"/>
      <c r="G19" s="14">
        <f>IF($E$8&lt;=SUM($E$15:E18),0,IF( AND( SUM($E$15:E18)&lt;$E$8, $E$8&lt;=SUM($E$15:E19)),ROUND(SUM(SUM($E$8-SUM($E$15:E18))*B19),2),ROUND(E19*B19,2)))</f>
        <v>0</v>
      </c>
    </row>
    <row r="20" spans="2:7" s="58" customFormat="1" ht="15.75">
      <c r="B20" s="61">
        <v>6.2425000000000001E-2</v>
      </c>
      <c r="C20" s="13">
        <v>1000</v>
      </c>
      <c r="D20" s="29" t="s">
        <v>6</v>
      </c>
      <c r="E20" s="35">
        <v>19000000</v>
      </c>
      <c r="F20" s="39"/>
      <c r="G20" s="14">
        <f>IF($E$8&lt;=SUM($E$15:E19),0,IF( AND( SUM($E$15:E19)&lt;$E$8, $E$8&lt;=SUM($E$15:E20)),ROUND(SUM(SUM($E$8-SUM($E$15:E19))*B20),2),ROUND(E20*B20,2)))</f>
        <v>0</v>
      </c>
    </row>
    <row r="21" spans="2:7" s="58" customFormat="1" ht="15.75">
      <c r="B21" s="62">
        <v>2.2700000000000001E-2</v>
      </c>
      <c r="C21" s="15">
        <v>1000</v>
      </c>
      <c r="D21" s="30" t="s">
        <v>6</v>
      </c>
      <c r="E21" s="36">
        <v>30000000</v>
      </c>
      <c r="F21" s="40"/>
      <c r="G21" s="14">
        <f>IF($E$8&lt;=SUM($E$15:E20),0,IF( AND( SUM($E$15:E20)&lt;$E$8, $E$8&lt;=SUM($E$15:E21)),ROUND(SUM(SUM($E$8-SUM($E$15:E20))*B21),2),ROUND(E21*B21,2)))</f>
        <v>0</v>
      </c>
    </row>
    <row r="22" spans="2:7" s="58" customFormat="1" ht="15.75">
      <c r="B22" s="61">
        <v>1.1350000000000001E-2</v>
      </c>
      <c r="C22" s="13">
        <v>1000</v>
      </c>
      <c r="D22" s="29" t="s">
        <v>6</v>
      </c>
      <c r="E22" s="35">
        <v>50000000</v>
      </c>
      <c r="F22" s="39"/>
      <c r="G22" s="14">
        <f>IF($E$8&lt;=SUM($E$15:E21),0,IF( AND( SUM($E$15:E21)&lt;$E$8, $E$8&lt;=SUM($E$15:E22)),ROUND(SUM(SUM($E$8-SUM($E$15:E21))*B22),2),ROUND(E22*B22,2)))</f>
        <v>0</v>
      </c>
    </row>
    <row r="23" spans="2:7" s="58" customFormat="1" ht="15.75">
      <c r="B23" s="63">
        <v>5.6750000000000004E-3</v>
      </c>
      <c r="C23" s="16">
        <v>1000</v>
      </c>
      <c r="D23" s="31" t="s">
        <v>7</v>
      </c>
      <c r="E23" s="37">
        <v>100000000</v>
      </c>
      <c r="F23" s="41"/>
      <c r="G23" s="14">
        <f>IF(SUM($E$15:$E23)&lt;=$E$8,ROUND(SUM(SUM($E$8-SUM($E$15:$E23))*$B23),2),0 )</f>
        <v>0</v>
      </c>
    </row>
    <row r="24" spans="2:7" s="58" customFormat="1" ht="16.5" thickBot="1">
      <c r="B24" s="17"/>
      <c r="C24" s="51"/>
      <c r="D24" s="52"/>
      <c r="E24" s="20" t="s">
        <v>11</v>
      </c>
      <c r="F24" s="20"/>
      <c r="G24" s="21">
        <f>SUM(G15:G23)</f>
        <v>0</v>
      </c>
    </row>
    <row r="25" spans="2:7" s="64" customFormat="1" ht="16.5" thickBot="1">
      <c r="C25" s="50"/>
      <c r="D25" s="65"/>
      <c r="E25" s="66"/>
      <c r="F25" s="67"/>
      <c r="G25" s="49"/>
    </row>
    <row r="26" spans="2:7" s="58" customFormat="1" ht="16.5" thickBot="1">
      <c r="C26" s="42" t="s">
        <v>8</v>
      </c>
      <c r="D26" s="68"/>
      <c r="E26" s="68"/>
      <c r="F26" s="69"/>
      <c r="G26" s="47">
        <f>G24/4</f>
        <v>0</v>
      </c>
    </row>
    <row r="27" spans="2:7" s="58" customFormat="1"/>
    <row r="28" spans="2:7" ht="15.75">
      <c r="B28" s="18" t="s">
        <v>9</v>
      </c>
    </row>
    <row r="29" spans="2:7" ht="15.75">
      <c r="B29" s="19" t="s">
        <v>10</v>
      </c>
    </row>
    <row r="30" spans="2:7">
      <c r="G30" s="22"/>
    </row>
  </sheetData>
  <sheetProtection algorithmName="SHA-512" hashValue="M6wti5XCzPhdhYJKevuvauOV+RKfwljrc0noo3r82FqTYrIbqKbIYpxImgubrxltAgND+AutcGKOuX75JSSBuQ==" saltValue="W5Zofig8O1LJ7HjoFIp5BQ==" spinCount="100000" sheet="1" objects="1" scenarios="1" selectLockedCells="1"/>
  <mergeCells count="3">
    <mergeCell ref="B3:G3"/>
    <mergeCell ref="E7:G7"/>
    <mergeCell ref="B11:G12"/>
  </mergeCells>
  <phoneticPr fontId="12" type="noConversion"/>
  <hyperlinks>
    <hyperlink ref="B11:G12" r:id="rId1" display="This schedule is in accordance with the Savings Bank Act {205 ILCS 205/9002.5} &amp; P.A. 100-0232, amended August 18, 2017. To view this Legislation in its entirety, click here."/>
  </hyperlinks>
  <pageMargins left="0.75" right="0.75" top="1" bottom="1" header="0.5" footer="0.5"/>
  <pageSetup scale="95"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Start Here for INSTRUCTIONS </vt:lpstr>
      <vt:lpstr>CallFeeCalculator for Website</vt:lpstr>
      <vt:lpstr>'CallFeeCalculator for Website'!Print_Area</vt:lpstr>
    </vt:vector>
  </TitlesOfParts>
  <Company>State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Norman J. Johnson</dc:creator>
  <cp:lastModifiedBy>jharmon</cp:lastModifiedBy>
  <cp:lastPrinted>2017-09-20T16:04:59Z</cp:lastPrinted>
  <dcterms:created xsi:type="dcterms:W3CDTF">2005-06-27T16:38:11Z</dcterms:created>
  <dcterms:modified xsi:type="dcterms:W3CDTF">2017-10-06T15:31:19Z</dcterms:modified>
</cp:coreProperties>
</file>