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225" windowHeight="777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13" i="1"/>
  <c r="G14"/>
  <c r="G15"/>
  <c r="G16"/>
  <c r="G17"/>
  <c r="G18"/>
  <c r="G19"/>
  <c r="G20"/>
  <c r="G21"/>
  <c r="G22" l="1"/>
  <c r="G27" s="1"/>
  <c r="G23" l="1"/>
  <c r="G28" s="1"/>
  <c r="G24" l="1"/>
  <c r="G29" s="1"/>
</calcChain>
</file>

<file path=xl/sharedStrings.xml><?xml version="1.0" encoding="utf-8"?>
<sst xmlns="http://schemas.openxmlformats.org/spreadsheetml/2006/main" count="36" uniqueCount="29">
  <si>
    <t xml:space="preserve">BANK NAME: </t>
  </si>
  <si>
    <t xml:space="preserve">BANK ASSETS (000): </t>
  </si>
  <si>
    <t>Instructions:  When entering assets, enter them as thousands</t>
  </si>
  <si>
    <t>Annual Fixed Fee</t>
  </si>
  <si>
    <t>Enter Data</t>
  </si>
  <si>
    <t>Fee Rate</t>
  </si>
  <si>
    <t>Per</t>
  </si>
  <si>
    <t>of the First</t>
  </si>
  <si>
    <t>of the Next</t>
  </si>
  <si>
    <t>Over</t>
  </si>
  <si>
    <t>Estimated Total Annual Fee:</t>
  </si>
  <si>
    <t>Quarterly Call Report Fee:</t>
  </si>
  <si>
    <t>Quarterly EDP Fee:</t>
  </si>
  <si>
    <t>Estimated Total Quarterly Fee:</t>
  </si>
  <si>
    <t>DIVISION OF BANKING  (Schedule effective January 1, 2016):</t>
  </si>
  <si>
    <t>NONE</t>
  </si>
  <si>
    <t>TOTAL CALL REPORT REGULATORY FEE</t>
  </si>
  <si>
    <t>**</t>
  </si>
  <si>
    <r>
      <t xml:space="preserve">Asset Level  </t>
    </r>
    <r>
      <rPr>
        <sz val="11"/>
        <rFont val="Arial"/>
        <family val="2"/>
      </rPr>
      <t>(thousands)</t>
    </r>
  </si>
  <si>
    <r>
      <t xml:space="preserve">Annual EDP Fee </t>
    </r>
    <r>
      <rPr>
        <sz val="11"/>
        <rFont val="Arial"/>
        <family val="2"/>
      </rPr>
      <t>(% of Annual Call Report Fee)</t>
    </r>
  </si>
  <si>
    <t xml:space="preserve">DFPR - DIVISION OF BANKING - FOREIGN BANKING OFFICE ASSESSMENT CALCULATOR </t>
  </si>
  <si>
    <t xml:space="preserve"> Data Processing Fees of IDFPR/DOB.</t>
  </si>
  <si>
    <t xml:space="preserve"> Call Report and Electronic</t>
  </si>
  <si>
    <t xml:space="preserve"> This fee schedule shows the</t>
  </si>
  <si>
    <t xml:space="preserve">All Assets used to figure Foreign Bank Regulatory fees </t>
  </si>
  <si>
    <t xml:space="preserve">will be obtained from the prior quarter's call reports, </t>
  </si>
  <si>
    <t>NOT the 12/31 call reports.</t>
  </si>
  <si>
    <t xml:space="preserve">*Foreign Banking Offices are billed on a quarterly basis and are subject to a MINIMUM QUARTERLY FEE of $2,500.  The total annual fee is calculated and then divided by 4 quarters to determine a quarterly fee for each bank. </t>
  </si>
  <si>
    <t>**  This total does NOT include examination charges or rating fees in the event the institution requires extra supervision by the Department or has an active trust department.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</si>
</sst>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0000"/>
    <numFmt numFmtId="165" formatCode="&quot;$&quot;#,##0"/>
  </numFmts>
  <fonts count="22">
    <font>
      <sz val="10"/>
      <name val="Arial"/>
    </font>
    <font>
      <sz val="10"/>
      <name val="Arial"/>
      <family val="2"/>
    </font>
    <font>
      <b/>
      <sz val="13"/>
      <name val="TimesNewRomanPS"/>
    </font>
    <font>
      <b/>
      <sz val="14"/>
      <name val="TimesNewRomanPS"/>
    </font>
    <font>
      <i/>
      <sz val="14"/>
      <name val="TimesNewRomanPS"/>
      <family val="1"/>
    </font>
    <font>
      <sz val="14"/>
      <name val="Arial"/>
      <family val="2"/>
    </font>
    <font>
      <b/>
      <sz val="12"/>
      <name val="TimesNewRomanPS"/>
    </font>
    <font>
      <sz val="8"/>
      <name val="Arial"/>
      <family val="2"/>
    </font>
    <font>
      <sz val="11"/>
      <name val="Arial"/>
      <family val="2"/>
    </font>
    <font>
      <b/>
      <sz val="11"/>
      <name val="TimesNewRomanPS"/>
      <family val="1"/>
    </font>
    <font>
      <b/>
      <sz val="11"/>
      <name val="TimesNewRomanPS"/>
    </font>
    <font>
      <b/>
      <u/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1"/>
      <color indexed="12"/>
      <name val="Arial"/>
      <family val="2"/>
    </font>
    <font>
      <b/>
      <sz val="11"/>
      <color indexed="10"/>
      <name val="Arial"/>
      <family val="2"/>
    </font>
    <font>
      <b/>
      <i/>
      <sz val="11"/>
      <name val="Arial"/>
      <family val="2"/>
    </font>
    <font>
      <sz val="13"/>
      <name val="Arial"/>
      <family val="2"/>
    </font>
    <font>
      <b/>
      <sz val="13"/>
      <name val="TimesNewRomanPS"/>
      <family val="1"/>
    </font>
    <font>
      <sz val="13"/>
      <name val="TimesNewRomanPS"/>
      <family val="1"/>
    </font>
    <font>
      <b/>
      <u/>
      <sz val="10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5" fontId="3" fillId="2" borderId="0" xfId="1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centerContinuous" vertical="center" wrapText="1"/>
    </xf>
    <xf numFmtId="0" fontId="5" fillId="2" borderId="0" xfId="0" applyFont="1" applyFill="1" applyAlignment="1" applyProtection="1">
      <alignment horizontal="centerContinuous" vertical="center"/>
    </xf>
    <xf numFmtId="7" fontId="6" fillId="0" borderId="0" xfId="0" applyNumberFormat="1" applyFont="1" applyFill="1" applyBorder="1" applyProtection="1"/>
    <xf numFmtId="0" fontId="8" fillId="0" borderId="0" xfId="0" applyFont="1"/>
    <xf numFmtId="0" fontId="5" fillId="0" borderId="0" xfId="0" applyFont="1"/>
    <xf numFmtId="0" fontId="3" fillId="2" borderId="0" xfId="0" applyFont="1" applyFill="1" applyAlignment="1" applyProtection="1">
      <alignment horizontal="centerContinuous" vertical="center"/>
    </xf>
    <xf numFmtId="0" fontId="1" fillId="0" borderId="0" xfId="0" applyFont="1" applyProtection="1"/>
    <xf numFmtId="0" fontId="11" fillId="0" borderId="0" xfId="0" applyFont="1" applyProtection="1"/>
    <xf numFmtId="0" fontId="8" fillId="0" borderId="0" xfId="0" applyFont="1" applyProtection="1"/>
    <xf numFmtId="0" fontId="12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2" fillId="0" borderId="0" xfId="0" applyFont="1" applyAlignment="1" applyProtection="1">
      <alignment horizontal="right"/>
    </xf>
    <xf numFmtId="5" fontId="12" fillId="0" borderId="0" xfId="1" applyNumberFormat="1" applyFont="1" applyFill="1" applyBorder="1" applyProtection="1"/>
    <xf numFmtId="5" fontId="14" fillId="8" borderId="2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/>
    <xf numFmtId="0" fontId="12" fillId="3" borderId="1" xfId="0" applyFont="1" applyFill="1" applyBorder="1" applyAlignment="1" applyProtection="1">
      <alignment horizontal="center" wrapText="1"/>
    </xf>
    <xf numFmtId="0" fontId="12" fillId="3" borderId="2" xfId="0" applyFont="1" applyFill="1" applyBorder="1" applyAlignment="1" applyProtection="1">
      <alignment horizontal="center" wrapText="1"/>
    </xf>
    <xf numFmtId="7" fontId="12" fillId="7" borderId="3" xfId="1" applyNumberFormat="1" applyFont="1" applyFill="1" applyBorder="1" applyAlignment="1" applyProtection="1">
      <alignment horizontal="right"/>
    </xf>
    <xf numFmtId="0" fontId="15" fillId="0" borderId="0" xfId="0" applyFont="1" applyAlignment="1" applyProtection="1">
      <alignment horizontal="center"/>
    </xf>
    <xf numFmtId="39" fontId="8" fillId="0" borderId="0" xfId="0" applyNumberFormat="1" applyFont="1" applyBorder="1" applyProtection="1"/>
    <xf numFmtId="0" fontId="12" fillId="3" borderId="1" xfId="0" applyFont="1" applyFill="1" applyBorder="1" applyAlignment="1" applyProtection="1">
      <alignment horizontal="center"/>
    </xf>
    <xf numFmtId="0" fontId="12" fillId="3" borderId="4" xfId="0" applyFont="1" applyFill="1" applyBorder="1" applyAlignment="1" applyProtection="1">
      <alignment horizontal="center"/>
    </xf>
    <xf numFmtId="0" fontId="12" fillId="3" borderId="4" xfId="0" applyFont="1" applyFill="1" applyBorder="1" applyProtection="1"/>
    <xf numFmtId="0" fontId="12" fillId="3" borderId="5" xfId="0" applyFont="1" applyFill="1" applyBorder="1" applyAlignment="1" applyProtection="1">
      <alignment horizontal="center"/>
    </xf>
    <xf numFmtId="165" fontId="8" fillId="4" borderId="7" xfId="0" applyNumberFormat="1" applyFont="1" applyFill="1" applyBorder="1" applyAlignment="1" applyProtection="1">
      <alignment horizontal="center"/>
    </xf>
    <xf numFmtId="0" fontId="8" fillId="4" borderId="7" xfId="0" applyFont="1" applyFill="1" applyBorder="1" applyAlignment="1" applyProtection="1">
      <alignment horizontal="left"/>
    </xf>
    <xf numFmtId="165" fontId="8" fillId="4" borderId="7" xfId="0" applyNumberFormat="1" applyFont="1" applyFill="1" applyBorder="1" applyAlignment="1" applyProtection="1">
      <alignment horizontal="right" indent="6"/>
    </xf>
    <xf numFmtId="165" fontId="8" fillId="4" borderId="8" xfId="0" applyNumberFormat="1" applyFont="1" applyFill="1" applyBorder="1" applyAlignment="1" applyProtection="1">
      <alignment horizontal="right" indent="6"/>
    </xf>
    <xf numFmtId="7" fontId="8" fillId="0" borderId="9" xfId="0" applyNumberFormat="1" applyFont="1" applyBorder="1" applyProtection="1"/>
    <xf numFmtId="165" fontId="8" fillId="5" borderId="11" xfId="0" applyNumberFormat="1" applyFont="1" applyFill="1" applyBorder="1" applyAlignment="1" applyProtection="1">
      <alignment horizontal="center"/>
    </xf>
    <xf numFmtId="0" fontId="8" fillId="5" borderId="11" xfId="0" applyFont="1" applyFill="1" applyBorder="1" applyAlignment="1" applyProtection="1">
      <alignment horizontal="left"/>
    </xf>
    <xf numFmtId="165" fontId="8" fillId="5" borderId="11" xfId="0" applyNumberFormat="1" applyFont="1" applyFill="1" applyBorder="1" applyAlignment="1" applyProtection="1">
      <alignment horizontal="right" indent="6"/>
    </xf>
    <xf numFmtId="165" fontId="8" fillId="5" borderId="12" xfId="0" applyNumberFormat="1" applyFont="1" applyFill="1" applyBorder="1" applyAlignment="1" applyProtection="1">
      <alignment horizontal="right" indent="6"/>
    </xf>
    <xf numFmtId="7" fontId="8" fillId="0" borderId="13" xfId="0" applyNumberFormat="1" applyFont="1" applyBorder="1" applyProtection="1"/>
    <xf numFmtId="165" fontId="8" fillId="4" borderId="15" xfId="0" applyNumberFormat="1" applyFont="1" applyFill="1" applyBorder="1" applyAlignment="1" applyProtection="1">
      <alignment horizontal="center"/>
    </xf>
    <xf numFmtId="0" fontId="8" fillId="4" borderId="15" xfId="0" applyFont="1" applyFill="1" applyBorder="1" applyAlignment="1" applyProtection="1">
      <alignment horizontal="left"/>
    </xf>
    <xf numFmtId="165" fontId="8" fillId="4" borderId="15" xfId="0" applyNumberFormat="1" applyFont="1" applyFill="1" applyBorder="1" applyAlignment="1" applyProtection="1">
      <alignment horizontal="right" indent="6"/>
    </xf>
    <xf numFmtId="165" fontId="8" fillId="4" borderId="16" xfId="0" applyNumberFormat="1" applyFont="1" applyFill="1" applyBorder="1" applyAlignment="1" applyProtection="1">
      <alignment horizontal="right" indent="6"/>
    </xf>
    <xf numFmtId="165" fontId="8" fillId="4" borderId="18" xfId="0" applyNumberFormat="1" applyFont="1" applyFill="1" applyBorder="1" applyAlignment="1" applyProtection="1">
      <alignment horizontal="center"/>
    </xf>
    <xf numFmtId="0" fontId="8" fillId="4" borderId="18" xfId="0" applyFont="1" applyFill="1" applyBorder="1" applyAlignment="1" applyProtection="1">
      <alignment horizontal="left"/>
    </xf>
    <xf numFmtId="165" fontId="8" fillId="4" borderId="18" xfId="0" applyNumberFormat="1" applyFont="1" applyFill="1" applyBorder="1" applyAlignment="1" applyProtection="1">
      <alignment horizontal="right" indent="6"/>
    </xf>
    <xf numFmtId="165" fontId="8" fillId="4" borderId="19" xfId="0" applyNumberFormat="1" applyFont="1" applyFill="1" applyBorder="1" applyAlignment="1" applyProtection="1">
      <alignment horizontal="right" indent="6"/>
    </xf>
    <xf numFmtId="7" fontId="8" fillId="0" borderId="28" xfId="0" applyNumberFormat="1" applyFont="1" applyBorder="1" applyProtection="1"/>
    <xf numFmtId="164" fontId="12" fillId="0" borderId="0" xfId="0" applyNumberFormat="1" applyFont="1" applyFill="1" applyBorder="1" applyProtection="1"/>
    <xf numFmtId="7" fontId="12" fillId="7" borderId="3" xfId="0" applyNumberFormat="1" applyFont="1" applyFill="1" applyBorder="1" applyProtection="1"/>
    <xf numFmtId="0" fontId="12" fillId="8" borderId="26" xfId="0" applyFont="1" applyFill="1" applyBorder="1" applyAlignment="1" applyProtection="1">
      <alignment horizontal="left" indent="1"/>
    </xf>
    <xf numFmtId="0" fontId="12" fillId="8" borderId="20" xfId="0" applyFont="1" applyFill="1" applyBorder="1" applyAlignment="1" applyProtection="1">
      <alignment horizontal="left" indent="1"/>
    </xf>
    <xf numFmtId="9" fontId="12" fillId="10" borderId="27" xfId="1" applyNumberFormat="1" applyFont="1" applyFill="1" applyBorder="1" applyProtection="1"/>
    <xf numFmtId="7" fontId="8" fillId="0" borderId="3" xfId="0" applyNumberFormat="1" applyFont="1" applyBorder="1" applyProtection="1"/>
    <xf numFmtId="0" fontId="12" fillId="5" borderId="1" xfId="0" applyFont="1" applyFill="1" applyBorder="1" applyAlignment="1" applyProtection="1">
      <alignment horizontal="left" indent="1"/>
    </xf>
    <xf numFmtId="7" fontId="12" fillId="0" borderId="3" xfId="0" applyNumberFormat="1" applyFont="1" applyBorder="1" applyProtection="1"/>
    <xf numFmtId="0" fontId="8" fillId="9" borderId="0" xfId="0" applyFont="1" applyFill="1"/>
    <xf numFmtId="0" fontId="9" fillId="9" borderId="0" xfId="0" applyFont="1" applyFill="1" applyBorder="1" applyAlignment="1" applyProtection="1">
      <alignment horizontal="left" indent="1"/>
    </xf>
    <xf numFmtId="7" fontId="10" fillId="9" borderId="0" xfId="0" applyNumberFormat="1" applyFont="1" applyFill="1" applyBorder="1" applyProtection="1"/>
    <xf numFmtId="0" fontId="17" fillId="0" borderId="0" xfId="0" applyFont="1"/>
    <xf numFmtId="7" fontId="19" fillId="0" borderId="3" xfId="0" applyNumberFormat="1" applyFont="1" applyBorder="1" applyProtection="1"/>
    <xf numFmtId="7" fontId="19" fillId="0" borderId="30" xfId="0" applyNumberFormat="1" applyFont="1" applyBorder="1" applyProtection="1"/>
    <xf numFmtId="7" fontId="2" fillId="0" borderId="29" xfId="0" applyNumberFormat="1" applyFont="1" applyBorder="1" applyProtection="1"/>
    <xf numFmtId="164" fontId="12" fillId="4" borderId="6" xfId="0" applyNumberFormat="1" applyFont="1" applyFill="1" applyBorder="1" applyAlignment="1" applyProtection="1">
      <alignment horizontal="center"/>
    </xf>
    <xf numFmtId="164" fontId="12" fillId="5" borderId="10" xfId="0" applyNumberFormat="1" applyFont="1" applyFill="1" applyBorder="1" applyAlignment="1" applyProtection="1">
      <alignment horizontal="center"/>
    </xf>
    <xf numFmtId="164" fontId="12" fillId="4" borderId="14" xfId="0" applyNumberFormat="1" applyFont="1" applyFill="1" applyBorder="1" applyAlignment="1" applyProtection="1">
      <alignment horizontal="center"/>
    </xf>
    <xf numFmtId="164" fontId="12" fillId="4" borderId="17" xfId="0" applyNumberFormat="1" applyFont="1" applyFill="1" applyBorder="1" applyAlignment="1" applyProtection="1">
      <alignment horizontal="center"/>
    </xf>
    <xf numFmtId="0" fontId="8" fillId="8" borderId="9" xfId="0" applyFont="1" applyFill="1" applyBorder="1" applyAlignment="1" applyProtection="1">
      <alignment horizontal="left" indent="1"/>
    </xf>
    <xf numFmtId="0" fontId="8" fillId="5" borderId="21" xfId="0" applyFont="1" applyFill="1" applyBorder="1" applyAlignment="1" applyProtection="1">
      <alignment horizontal="left" indent="1"/>
    </xf>
    <xf numFmtId="0" fontId="8" fillId="5" borderId="21" xfId="0" applyFont="1" applyFill="1" applyBorder="1" applyProtection="1"/>
    <xf numFmtId="0" fontId="8" fillId="9" borderId="0" xfId="0" applyFont="1" applyFill="1" applyProtection="1"/>
    <xf numFmtId="0" fontId="8" fillId="9" borderId="0" xfId="0" applyFont="1" applyFill="1" applyBorder="1" applyAlignment="1" applyProtection="1">
      <alignment horizontal="left" indent="1"/>
    </xf>
    <xf numFmtId="0" fontId="8" fillId="9" borderId="0" xfId="0" applyFont="1" applyFill="1" applyBorder="1" applyProtection="1"/>
    <xf numFmtId="0" fontId="0" fillId="0" borderId="0" xfId="0" applyProtection="1"/>
    <xf numFmtId="0" fontId="0" fillId="0" borderId="0" xfId="0" applyBorder="1" applyAlignment="1" applyProtection="1">
      <alignment horizontal="left" indent="1"/>
    </xf>
    <xf numFmtId="0" fontId="0" fillId="0" borderId="0" xfId="0" applyAlignment="1" applyProtection="1">
      <alignment horizontal="left" indent="1"/>
    </xf>
    <xf numFmtId="0" fontId="17" fillId="0" borderId="0" xfId="0" applyFont="1" applyProtection="1"/>
    <xf numFmtId="0" fontId="0" fillId="0" borderId="0" xfId="0" quotePrefix="1" applyProtection="1"/>
    <xf numFmtId="0" fontId="18" fillId="5" borderId="1" xfId="0" applyFont="1" applyFill="1" applyBorder="1" applyAlignment="1" applyProtection="1">
      <alignment horizontal="left"/>
    </xf>
    <xf numFmtId="0" fontId="17" fillId="0" borderId="21" xfId="0" applyFont="1" applyBorder="1" applyAlignment="1" applyProtection="1"/>
    <xf numFmtId="0" fontId="6" fillId="0" borderId="0" xfId="0" applyFont="1" applyBorder="1" applyAlignment="1" applyProtection="1">
      <alignment wrapText="1"/>
    </xf>
    <xf numFmtId="0" fontId="0" fillId="0" borderId="0" xfId="0" applyAlignment="1" applyProtection="1">
      <alignment wrapText="1"/>
    </xf>
    <xf numFmtId="165" fontId="16" fillId="6" borderId="4" xfId="0" applyNumberFormat="1" applyFont="1" applyFill="1" applyBorder="1" applyAlignment="1" applyProtection="1">
      <alignment horizontal="right"/>
    </xf>
    <xf numFmtId="0" fontId="8" fillId="0" borderId="4" xfId="0" applyFont="1" applyBorder="1" applyAlignment="1" applyProtection="1">
      <alignment horizontal="right"/>
    </xf>
    <xf numFmtId="0" fontId="8" fillId="0" borderId="21" xfId="0" applyFont="1" applyBorder="1" applyAlignment="1" applyProtection="1">
      <alignment horizontal="right"/>
    </xf>
    <xf numFmtId="0" fontId="12" fillId="8" borderId="23" xfId="0" applyFont="1" applyFill="1" applyBorder="1" applyAlignment="1" applyProtection="1">
      <protection locked="0"/>
    </xf>
    <xf numFmtId="0" fontId="8" fillId="8" borderId="24" xfId="0" applyFont="1" applyFill="1" applyBorder="1" applyAlignment="1" applyProtection="1">
      <protection locked="0"/>
    </xf>
    <xf numFmtId="0" fontId="8" fillId="8" borderId="25" xfId="0" applyFont="1" applyFill="1" applyBorder="1" applyAlignment="1" applyProtection="1">
      <protection locked="0"/>
    </xf>
    <xf numFmtId="0" fontId="18" fillId="0" borderId="1" xfId="0" applyFont="1" applyFill="1" applyBorder="1" applyAlignment="1" applyProtection="1">
      <alignment horizontal="left"/>
    </xf>
    <xf numFmtId="0" fontId="20" fillId="0" borderId="0" xfId="0" applyFont="1" applyProtection="1"/>
    <xf numFmtId="0" fontId="8" fillId="0" borderId="31" xfId="0" applyFont="1" applyBorder="1" applyAlignment="1" applyProtection="1">
      <alignment horizontal="left" wrapText="1"/>
    </xf>
    <xf numFmtId="0" fontId="8" fillId="0" borderId="32" xfId="0" applyFont="1" applyBorder="1" applyAlignment="1" applyProtection="1">
      <alignment horizontal="left" wrapText="1"/>
    </xf>
    <xf numFmtId="0" fontId="8" fillId="0" borderId="33" xfId="0" applyFont="1" applyBorder="1" applyAlignment="1" applyProtection="1">
      <alignment horizontal="left"/>
    </xf>
    <xf numFmtId="0" fontId="21" fillId="0" borderId="0" xfId="0" applyFont="1" applyProtection="1"/>
    <xf numFmtId="0" fontId="18" fillId="0" borderId="34" xfId="0" applyFont="1" applyBorder="1" applyAlignment="1" applyProtection="1">
      <alignment horizontal="left" wrapText="1"/>
    </xf>
    <xf numFmtId="0" fontId="17" fillId="0" borderId="35" xfId="0" applyFont="1" applyBorder="1" applyAlignment="1" applyProtection="1">
      <alignment horizontal="left" wrapText="1"/>
    </xf>
    <xf numFmtId="0" fontId="17" fillId="0" borderId="36" xfId="0" applyFont="1" applyBorder="1" applyAlignment="1" applyProtection="1">
      <alignment horizontal="left" wrapText="1"/>
    </xf>
    <xf numFmtId="0" fontId="1" fillId="0" borderId="0" xfId="0" applyFont="1" applyAlignment="1" applyProtection="1">
      <alignment wrapText="1"/>
    </xf>
    <xf numFmtId="0" fontId="5" fillId="0" borderId="0" xfId="0" applyFont="1" applyProtection="1"/>
    <xf numFmtId="0" fontId="8" fillId="0" borderId="0" xfId="0" applyFont="1" applyProtection="1">
      <protection locked="0"/>
    </xf>
    <xf numFmtId="0" fontId="8" fillId="0" borderId="0" xfId="0" applyFont="1" applyAlignme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tabSelected="1" zoomScale="75" zoomScaleNormal="75" workbookViewId="0">
      <selection activeCell="E7" sqref="E7:G7"/>
    </sheetView>
  </sheetViews>
  <sheetFormatPr defaultRowHeight="12.75"/>
  <cols>
    <col min="1" max="1" width="2.140625" customWidth="1"/>
    <col min="2" max="2" width="35.28515625" customWidth="1"/>
    <col min="3" max="3" width="14.140625" customWidth="1"/>
    <col min="4" max="4" width="18.85546875" customWidth="1"/>
    <col min="5" max="5" width="25.5703125" customWidth="1"/>
    <col min="6" max="6" width="8.85546875" customWidth="1"/>
    <col min="7" max="7" width="26.5703125" customWidth="1"/>
    <col min="8" max="8" width="3.28515625" customWidth="1"/>
  </cols>
  <sheetData>
    <row r="1" spans="1:8">
      <c r="A1" s="70"/>
      <c r="B1" s="70"/>
      <c r="C1" s="70"/>
      <c r="D1" s="70"/>
      <c r="E1" s="70"/>
      <c r="F1" s="70"/>
      <c r="G1" s="70"/>
      <c r="H1" s="70"/>
    </row>
    <row r="2" spans="1:8" s="6" customFormat="1" ht="18.75" customHeight="1">
      <c r="A2" s="95"/>
      <c r="B2" s="7" t="s">
        <v>20</v>
      </c>
      <c r="C2" s="1"/>
      <c r="D2" s="2"/>
      <c r="E2" s="2"/>
      <c r="F2" s="3"/>
      <c r="G2" s="3"/>
      <c r="H2" s="95"/>
    </row>
    <row r="3" spans="1:8" s="5" customFormat="1" ht="15">
      <c r="A3" s="10"/>
      <c r="B3" s="9" t="s">
        <v>14</v>
      </c>
      <c r="C3" s="9"/>
      <c r="D3" s="9"/>
      <c r="E3" s="90" t="s">
        <v>24</v>
      </c>
      <c r="F3" s="86"/>
      <c r="G3" s="8"/>
      <c r="H3" s="10"/>
    </row>
    <row r="4" spans="1:8" s="5" customFormat="1" ht="15">
      <c r="A4" s="10"/>
      <c r="B4" s="9"/>
      <c r="C4" s="9"/>
      <c r="D4" s="9"/>
      <c r="E4" s="90" t="s">
        <v>25</v>
      </c>
      <c r="F4" s="86"/>
      <c r="G4" s="8"/>
      <c r="H4" s="10"/>
    </row>
    <row r="5" spans="1:8" s="5" customFormat="1" ht="15">
      <c r="A5" s="10"/>
      <c r="B5" s="10"/>
      <c r="C5" s="9"/>
      <c r="D5" s="9"/>
      <c r="E5" s="86" t="s">
        <v>26</v>
      </c>
      <c r="F5" s="9"/>
      <c r="G5" s="10"/>
      <c r="H5" s="10"/>
    </row>
    <row r="6" spans="1:8" s="5" customFormat="1" ht="15.75" customHeight="1" thickBot="1">
      <c r="A6" s="10"/>
      <c r="B6" s="87" t="s">
        <v>23</v>
      </c>
      <c r="C6" s="10"/>
      <c r="D6" s="12"/>
      <c r="E6" s="12"/>
      <c r="F6" s="10"/>
      <c r="G6" s="10"/>
      <c r="H6" s="10"/>
    </row>
    <row r="7" spans="1:8" s="5" customFormat="1" ht="15.75" customHeight="1" thickTop="1" thickBot="1">
      <c r="A7" s="10"/>
      <c r="B7" s="88" t="s">
        <v>22</v>
      </c>
      <c r="C7" s="10"/>
      <c r="D7" s="13" t="s">
        <v>0</v>
      </c>
      <c r="E7" s="82"/>
      <c r="F7" s="83"/>
      <c r="G7" s="84"/>
    </row>
    <row r="8" spans="1:8" s="5" customFormat="1" ht="15.75" customHeight="1" thickTop="1" thickBot="1">
      <c r="A8" s="10"/>
      <c r="B8" s="89" t="s">
        <v>21</v>
      </c>
      <c r="C8" s="14"/>
      <c r="D8" s="13" t="s">
        <v>1</v>
      </c>
      <c r="E8" s="15"/>
      <c r="F8" s="96"/>
      <c r="G8" s="97"/>
    </row>
    <row r="9" spans="1:8" s="5" customFormat="1" ht="16.5" thickTop="1" thickBot="1">
      <c r="A9" s="10"/>
      <c r="B9" s="11"/>
      <c r="C9" s="10"/>
      <c r="D9" s="16" t="s">
        <v>2</v>
      </c>
      <c r="E9" s="16"/>
      <c r="F9" s="16"/>
      <c r="G9" s="16"/>
    </row>
    <row r="10" spans="1:8" s="5" customFormat="1" ht="15.75" thickBot="1">
      <c r="A10" s="10"/>
      <c r="B10" s="11"/>
      <c r="C10" s="14"/>
      <c r="D10" s="10"/>
      <c r="E10" s="17" t="s">
        <v>3</v>
      </c>
      <c r="F10" s="18"/>
      <c r="G10" s="19" t="s">
        <v>15</v>
      </c>
    </row>
    <row r="11" spans="1:8" s="5" customFormat="1" ht="15">
      <c r="A11" s="10"/>
      <c r="B11" s="20" t="s">
        <v>4</v>
      </c>
      <c r="C11" s="14"/>
      <c r="D11" s="12"/>
      <c r="E11" s="20" t="s">
        <v>4</v>
      </c>
      <c r="F11" s="10"/>
      <c r="G11" s="21"/>
    </row>
    <row r="12" spans="1:8" s="5" customFormat="1" ht="15">
      <c r="A12" s="10"/>
      <c r="B12" s="22" t="s">
        <v>5</v>
      </c>
      <c r="C12" s="23" t="s">
        <v>6</v>
      </c>
      <c r="D12" s="24"/>
      <c r="E12" s="23" t="s">
        <v>18</v>
      </c>
      <c r="F12" s="25"/>
      <c r="G12" s="21"/>
    </row>
    <row r="13" spans="1:8" s="5" customFormat="1" ht="15">
      <c r="A13" s="10"/>
      <c r="B13" s="60">
        <v>0.19295000000000001</v>
      </c>
      <c r="C13" s="26">
        <v>1000</v>
      </c>
      <c r="D13" s="27" t="s">
        <v>7</v>
      </c>
      <c r="E13" s="28">
        <v>5000</v>
      </c>
      <c r="F13" s="29"/>
      <c r="G13" s="30">
        <f>IF($E$8&lt;$E13,ROUND($E$8*B13,2),ROUND($E13*B13,2))</f>
        <v>0</v>
      </c>
    </row>
    <row r="14" spans="1:8" s="5" customFormat="1" ht="15">
      <c r="A14" s="10"/>
      <c r="B14" s="61">
        <v>0.18160000000000001</v>
      </c>
      <c r="C14" s="31">
        <v>1000</v>
      </c>
      <c r="D14" s="32" t="s">
        <v>8</v>
      </c>
      <c r="E14" s="33">
        <v>20000</v>
      </c>
      <c r="F14" s="34"/>
      <c r="G14" s="35">
        <f>IF($E$8&lt;=SUM($E$13:E13),0,IF( AND( SUM($E$13:E13)&lt;$E$8, $E$8&lt;=SUM($E$13:E14)),ROUND(SUM(SUM($E$8-SUM($E$13:E13))*B14),2),ROUND(E14*B14,2)))</f>
        <v>0</v>
      </c>
    </row>
    <row r="15" spans="1:8" s="5" customFormat="1" ht="15">
      <c r="A15" s="10"/>
      <c r="B15" s="62">
        <v>0.15890000000000001</v>
      </c>
      <c r="C15" s="36">
        <v>1000</v>
      </c>
      <c r="D15" s="37" t="s">
        <v>8</v>
      </c>
      <c r="E15" s="38">
        <v>75000</v>
      </c>
      <c r="F15" s="39"/>
      <c r="G15" s="35">
        <f>IF($E$8&lt;=SUM($E$13:E14),0,IF( AND( SUM($E$13:E14)&lt;$E$8, $E$8&lt;=SUM($E$13:E15)),ROUND(SUM(SUM($E$8-SUM($E$13:E14))*B15),2),ROUND(E15*B15,2)))</f>
        <v>0</v>
      </c>
    </row>
    <row r="16" spans="1:8" s="5" customFormat="1" ht="15">
      <c r="A16" s="10"/>
      <c r="B16" s="61">
        <v>0.107825</v>
      </c>
      <c r="C16" s="31">
        <v>1000</v>
      </c>
      <c r="D16" s="32" t="s">
        <v>8</v>
      </c>
      <c r="E16" s="33">
        <v>400000</v>
      </c>
      <c r="F16" s="34"/>
      <c r="G16" s="35">
        <f>IF($E$8&lt;=SUM($E$13:E15),0,IF( AND( SUM($E$13:E15)&lt;$E$8, $E$8&lt;=SUM($E$13:E16)),ROUND(SUM(SUM($E$8-SUM($E$13:E15))*B16),2),ROUND(E16*B16,2)))</f>
        <v>0</v>
      </c>
    </row>
    <row r="17" spans="1:8" s="5" customFormat="1" ht="15">
      <c r="A17" s="10"/>
      <c r="B17" s="62">
        <v>8.5125000000000006E-2</v>
      </c>
      <c r="C17" s="36">
        <v>1000</v>
      </c>
      <c r="D17" s="37" t="s">
        <v>8</v>
      </c>
      <c r="E17" s="38">
        <v>500000</v>
      </c>
      <c r="F17" s="39"/>
      <c r="G17" s="35">
        <f>IF($E$8&lt;=SUM($E$13:E16),0,IF( AND( SUM($E$13:E16)&lt;$E$8, $E$8&lt;=SUM($E$13:E17)),ROUND(SUM(SUM($E$8-SUM($E$13:E16))*B17),2),ROUND(E17*B17,2)))</f>
        <v>0</v>
      </c>
    </row>
    <row r="18" spans="1:8" s="5" customFormat="1" ht="15">
      <c r="A18" s="10"/>
      <c r="B18" s="61">
        <v>6.2425000000000001E-2</v>
      </c>
      <c r="C18" s="31">
        <v>1000</v>
      </c>
      <c r="D18" s="32" t="s">
        <v>8</v>
      </c>
      <c r="E18" s="33">
        <v>19000000</v>
      </c>
      <c r="F18" s="34"/>
      <c r="G18" s="35">
        <f>IF($E$8&lt;=SUM($E$13:E17),0,IF( AND( SUM($E$13:E17)&lt;$E$8, $E$8&lt;=SUM($E$13:E18)),ROUND(SUM(SUM($E$8-SUM($E$13:E17))*B18),2),ROUND(E18*B18,2)))</f>
        <v>0</v>
      </c>
    </row>
    <row r="19" spans="1:8" s="5" customFormat="1" ht="15">
      <c r="A19" s="10"/>
      <c r="B19" s="62">
        <v>2.2700000000000001E-2</v>
      </c>
      <c r="C19" s="36">
        <v>1000</v>
      </c>
      <c r="D19" s="37" t="s">
        <v>8</v>
      </c>
      <c r="E19" s="38">
        <v>30000000</v>
      </c>
      <c r="F19" s="39"/>
      <c r="G19" s="35">
        <f>IF($E$8&lt;=SUM($E$13:E18),0,IF( AND( SUM($E$13:E18)&lt;$E$8, $E$8&lt;=SUM($E$13:E19)),ROUND(SUM(SUM($E$8-SUM($E$13:E18))*B19),2),ROUND(E19*B19,2)))</f>
        <v>0</v>
      </c>
    </row>
    <row r="20" spans="1:8" s="5" customFormat="1" ht="15">
      <c r="A20" s="10"/>
      <c r="B20" s="61">
        <v>1.1350000000000001E-2</v>
      </c>
      <c r="C20" s="31">
        <v>1000</v>
      </c>
      <c r="D20" s="32" t="s">
        <v>8</v>
      </c>
      <c r="E20" s="33">
        <v>50000000</v>
      </c>
      <c r="F20" s="34"/>
      <c r="G20" s="35">
        <f>IF($E$8&lt;=SUM($E$13:E19),0,IF( AND( SUM($E$13:E19)&lt;$E$8, $E$8&lt;=SUM($E$13:E20)),ROUND(SUM(SUM($E$8-SUM($E$13:E19))*B20),2),ROUND(E20*B20,2)))</f>
        <v>0</v>
      </c>
    </row>
    <row r="21" spans="1:8" s="5" customFormat="1" ht="15.75" thickBot="1">
      <c r="A21" s="10"/>
      <c r="B21" s="63">
        <v>5.6750000000000004E-3</v>
      </c>
      <c r="C21" s="40">
        <v>1000</v>
      </c>
      <c r="D21" s="41" t="s">
        <v>9</v>
      </c>
      <c r="E21" s="42">
        <v>100000000</v>
      </c>
      <c r="F21" s="43"/>
      <c r="G21" s="44">
        <f>IF(SUM($E$13:$E21)&lt;=$E$8,ROUND(SUM(SUM($E$8-SUM($E$13:$E21))*$B21),2),0 )</f>
        <v>0</v>
      </c>
    </row>
    <row r="22" spans="1:8" s="5" customFormat="1" ht="15.75" thickBot="1">
      <c r="A22" s="10"/>
      <c r="B22" s="45"/>
      <c r="C22" s="45"/>
      <c r="D22" s="79" t="s">
        <v>16</v>
      </c>
      <c r="E22" s="80"/>
      <c r="F22" s="81"/>
      <c r="G22" s="46">
        <f>SUM(G13:G21)</f>
        <v>0</v>
      </c>
      <c r="H22" s="10"/>
    </row>
    <row r="23" spans="1:8" s="5" customFormat="1" ht="15.75" thickBot="1">
      <c r="A23" s="10"/>
      <c r="B23" s="10"/>
      <c r="C23" s="47" t="s">
        <v>19</v>
      </c>
      <c r="D23" s="48"/>
      <c r="E23" s="64"/>
      <c r="F23" s="49">
        <v>0.16</v>
      </c>
      <c r="G23" s="50">
        <f>G22*$F$23</f>
        <v>0</v>
      </c>
      <c r="H23" s="10"/>
    </row>
    <row r="24" spans="1:8" s="5" customFormat="1" ht="15.75" thickBot="1">
      <c r="A24" s="10"/>
      <c r="B24" s="10"/>
      <c r="C24" s="51" t="s">
        <v>10</v>
      </c>
      <c r="D24" s="65"/>
      <c r="E24" s="65"/>
      <c r="F24" s="66"/>
      <c r="G24" s="52">
        <f>G22+G23</f>
        <v>0</v>
      </c>
      <c r="H24" s="10"/>
    </row>
    <row r="25" spans="1:8" s="53" customFormat="1" ht="14.25">
      <c r="A25" s="67"/>
      <c r="B25" s="67"/>
      <c r="C25" s="54"/>
      <c r="D25" s="68"/>
      <c r="E25" s="68"/>
      <c r="F25" s="69"/>
      <c r="G25" s="55"/>
      <c r="H25" s="67"/>
    </row>
    <row r="26" spans="1:8" ht="16.5" thickBot="1">
      <c r="A26" s="70"/>
      <c r="B26" s="70"/>
      <c r="C26" s="71"/>
      <c r="D26" s="72"/>
      <c r="E26" s="72"/>
      <c r="F26" s="70"/>
      <c r="G26" s="4"/>
      <c r="H26" s="70"/>
    </row>
    <row r="27" spans="1:8" s="56" customFormat="1" ht="17.25" thickBot="1">
      <c r="A27" s="73"/>
      <c r="B27" s="73"/>
      <c r="C27" s="85" t="s">
        <v>11</v>
      </c>
      <c r="D27" s="76"/>
      <c r="E27" s="76"/>
      <c r="F27" s="76"/>
      <c r="G27" s="57">
        <f>G22/4</f>
        <v>0</v>
      </c>
      <c r="H27" s="73"/>
    </row>
    <row r="28" spans="1:8" s="56" customFormat="1" ht="17.25" thickBot="1">
      <c r="A28" s="73"/>
      <c r="B28" s="73"/>
      <c r="C28" s="91" t="s">
        <v>12</v>
      </c>
      <c r="D28" s="92"/>
      <c r="E28" s="92"/>
      <c r="F28" s="93"/>
      <c r="G28" s="58">
        <f>G23/4</f>
        <v>0</v>
      </c>
      <c r="H28" s="73"/>
    </row>
    <row r="29" spans="1:8" s="56" customFormat="1" ht="18" thickTop="1" thickBot="1">
      <c r="A29" s="73"/>
      <c r="B29" s="73"/>
      <c r="C29" s="75" t="s">
        <v>13</v>
      </c>
      <c r="D29" s="76"/>
      <c r="E29" s="76"/>
      <c r="F29" s="76"/>
      <c r="G29" s="59">
        <f>G24/4</f>
        <v>0</v>
      </c>
      <c r="H29" s="73" t="s">
        <v>17</v>
      </c>
    </row>
    <row r="30" spans="1:8" ht="13.5" thickTop="1">
      <c r="A30" s="70"/>
      <c r="B30" s="70"/>
      <c r="C30" s="70"/>
      <c r="D30" s="70"/>
      <c r="E30" s="70"/>
      <c r="F30" s="70"/>
      <c r="G30" s="70"/>
      <c r="H30" s="70"/>
    </row>
    <row r="31" spans="1:8" ht="30" customHeight="1">
      <c r="A31" s="70"/>
      <c r="B31" s="77" t="s">
        <v>27</v>
      </c>
      <c r="C31" s="78"/>
      <c r="D31" s="78"/>
      <c r="E31" s="78"/>
      <c r="F31" s="78"/>
      <c r="G31" s="78"/>
      <c r="H31" s="70"/>
    </row>
    <row r="32" spans="1:8">
      <c r="A32" s="70"/>
      <c r="B32" s="70"/>
      <c r="C32" s="70"/>
      <c r="D32" s="70"/>
      <c r="E32" s="70"/>
      <c r="F32" s="70"/>
      <c r="G32" s="74"/>
      <c r="H32" s="70"/>
    </row>
    <row r="33" spans="1:8" ht="31.5" customHeight="1">
      <c r="A33" s="70"/>
      <c r="B33" s="94" t="s">
        <v>28</v>
      </c>
      <c r="C33" s="78"/>
      <c r="D33" s="78"/>
      <c r="E33" s="78"/>
      <c r="F33" s="78"/>
      <c r="G33" s="78"/>
      <c r="H33" s="70"/>
    </row>
  </sheetData>
  <sheetProtection password="E7B0" sheet="1" objects="1" scenarios="1" selectLockedCells="1"/>
  <mergeCells count="7">
    <mergeCell ref="B33:G33"/>
    <mergeCell ref="C29:F29"/>
    <mergeCell ref="B31:G31"/>
    <mergeCell ref="D22:F22"/>
    <mergeCell ref="E7:G7"/>
    <mergeCell ref="C27:F27"/>
    <mergeCell ref="C28:F28"/>
  </mergeCells>
  <phoneticPr fontId="7" type="noConversion"/>
  <pageMargins left="0.75" right="0.75" top="1" bottom="1" header="0.5" footer="0.5"/>
  <pageSetup scale="89" orientation="landscape" r:id="rId1"/>
  <headerFooter alignWithMargins="0"/>
  <ignoredErrors>
    <ignoredError sqref="G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Illinois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drogers</dc:creator>
  <cp:lastModifiedBy>diana.rogers</cp:lastModifiedBy>
  <cp:lastPrinted>2016-03-25T18:35:41Z</cp:lastPrinted>
  <dcterms:created xsi:type="dcterms:W3CDTF">2011-01-04T17:20:48Z</dcterms:created>
  <dcterms:modified xsi:type="dcterms:W3CDTF">2016-03-25T18:35:47Z</dcterms:modified>
</cp:coreProperties>
</file>